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Mitte-AfU\xlsx\2025\"/>
    </mc:Choice>
  </mc:AlternateContent>
  <xr:revisionPtr revIDLastSave="0" documentId="13_ncr:1_{6C2FBDB5-026C-4A3B-A9B3-82DEC076DD40}" xr6:coauthVersionLast="47" xr6:coauthVersionMax="47" xr10:uidLastSave="{00000000-0000-0000-0000-000000000000}"/>
  <bookViews>
    <workbookView xWindow="-120" yWindow="-120" windowWidth="29040" windowHeight="15720" tabRatio="820" xr2:uid="{00000000-000D-0000-FFFF-FFFF00000000}"/>
  </bookViews>
  <sheets>
    <sheet name="Monatswerte 2025" sheetId="6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A21" i="61" l="1"/>
  <c r="AZ21" i="61" l="1"/>
  <c r="AY21" i="61"/>
  <c r="AX21" i="61"/>
  <c r="AW21" i="61"/>
  <c r="AV21" i="61"/>
  <c r="AU21" i="61"/>
  <c r="AT21" i="61"/>
  <c r="AS21" i="61"/>
  <c r="AR21" i="61"/>
  <c r="AQ21" i="61"/>
  <c r="AP21" i="61"/>
  <c r="AO21" i="61"/>
  <c r="AN21" i="61"/>
  <c r="AM21" i="61"/>
  <c r="AL21" i="61"/>
  <c r="AK21" i="61"/>
  <c r="AD21" i="61"/>
  <c r="AC21" i="61"/>
  <c r="AB21" i="61"/>
  <c r="AA21" i="61"/>
  <c r="Z21" i="61"/>
  <c r="Y21" i="61"/>
  <c r="X21" i="61"/>
  <c r="W21" i="61"/>
  <c r="V21" i="61"/>
  <c r="R21" i="61"/>
  <c r="Q21" i="61"/>
  <c r="P21" i="61"/>
  <c r="O21" i="61"/>
  <c r="N21" i="61"/>
  <c r="M21" i="61"/>
  <c r="L21" i="61"/>
  <c r="K21" i="61"/>
  <c r="J21" i="61"/>
  <c r="I21" i="61"/>
  <c r="H21" i="61"/>
  <c r="G21" i="61"/>
  <c r="F21" i="61"/>
  <c r="E21" i="61"/>
  <c r="D21" i="61"/>
  <c r="C21" i="61"/>
  <c r="B21" i="61"/>
</calcChain>
</file>

<file path=xl/sharedStrings.xml><?xml version="1.0" encoding="utf-8"?>
<sst xmlns="http://schemas.openxmlformats.org/spreadsheetml/2006/main" count="121" uniqueCount="44">
  <si>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</si>
  <si>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</si>
  <si>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</si>
  <si>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</si>
  <si>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</si>
  <si>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</si>
  <si>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</si>
  <si>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</si>
  <si>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</si>
  <si>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</si>
  <si>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</si>
  <si>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</si>
  <si>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Mittel</t>
  </si>
  <si>
    <t>Max</t>
  </si>
  <si>
    <t>Monat</t>
  </si>
  <si>
    <t>WG (m/s)</t>
  </si>
  <si>
    <t>WR (Grad)</t>
  </si>
  <si>
    <t>Min</t>
  </si>
  <si>
    <t>Messstation "Amt für Umweltschutz" (Amt für Umweltschutz, Abt. Stadtklimatologie)</t>
  </si>
  <si>
    <t>(AfU Dach, S-Mitte, Gaisburgstr. 4)</t>
  </si>
  <si>
    <t>Temp. (°C)</t>
  </si>
  <si>
    <t>Rel. Feuchte (%)</t>
  </si>
  <si>
    <t>Abs. Feuchte (g/m³)</t>
  </si>
  <si>
    <t>Taupunkt (°C)</t>
  </si>
  <si>
    <t>Niederschlag (mm)</t>
  </si>
  <si>
    <t>Summe</t>
  </si>
  <si>
    <t>Globalstr. (W/m²)</t>
  </si>
  <si>
    <t>Str.-Bilanz (W/m²)</t>
  </si>
  <si>
    <t>UV-E (W/m²)</t>
  </si>
  <si>
    <t>UV-Index</t>
  </si>
  <si>
    <t>PM10 (µg/m³)</t>
  </si>
  <si>
    <t>PM2.5 (µg/m³)</t>
  </si>
  <si>
    <t>Abs. Luftdruck (hPa)</t>
  </si>
  <si>
    <t>Rel. Luftdruck (hPa)</t>
  </si>
  <si>
    <t>UV-A (W/m²)</t>
  </si>
  <si>
    <t>UV-B (W/m²)</t>
  </si>
  <si>
    <t>NO (µg/m³)</t>
  </si>
  <si>
    <t>NO2 (µg/m³)</t>
  </si>
  <si>
    <t>Sonnenscheindauer</t>
  </si>
  <si>
    <t>(Minuten)</t>
  </si>
  <si>
    <t>(Stunden)</t>
  </si>
  <si>
    <t>O3 (µg/m³)</t>
  </si>
  <si>
    <t>Monats-Mittel-Werte (bzw. Min- und Max-Werte) sämtlicher Komponenten im Jahr 2025</t>
  </si>
  <si>
    <t>Jahr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</si>
</sst>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8" x14ac:knownFonts="1">
    <font>
      <sz val="10"/>
      <name val="Arial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7" fillId="8" borderId="1" applyNumberFormat="0" applyAlignment="0" applyProtection="0"/>
    <xf numFmtId="0" fontId="8" fillId="8" borderId="2" applyNumberFormat="0" applyAlignment="0" applyProtection="0"/>
    <xf numFmtId="0" fontId="9" fillId="9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0" borderId="0" applyNumberFormat="0" applyBorder="0" applyAlignment="0" applyProtection="0"/>
    <xf numFmtId="0" fontId="13" fillId="11" borderId="0" applyNumberFormat="0" applyBorder="0" applyAlignment="0" applyProtection="0"/>
    <xf numFmtId="0" fontId="5" fillId="12" borderId="4" applyNumberFormat="0" applyFont="0" applyAlignment="0" applyProtection="0"/>
    <xf numFmtId="0" fontId="14" fillId="13" borderId="0" applyNumberFormat="0" applyBorder="0" applyAlignment="0" applyProtection="0"/>
    <xf numFmtId="0" fontId="5" fillId="0" borderId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14" borderId="9" applyNumberFormat="0" applyAlignment="0" applyProtection="0"/>
  </cellStyleXfs>
  <cellXfs count="43">
    <xf numFmtId="0" fontId="0" fillId="0" borderId="0" xfId="0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23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2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10" fillId="0" borderId="0" xfId="0" applyFont="1"/>
    <xf numFmtId="164" fontId="25" fillId="0" borderId="0" xfId="0" quotePrefix="1" applyNumberFormat="1" applyFont="1" applyAlignment="1">
      <alignment horizontal="center"/>
    </xf>
    <xf numFmtId="164" fontId="24" fillId="0" borderId="0" xfId="0" quotePrefix="1" applyNumberFormat="1" applyFont="1" applyAlignment="1">
      <alignment horizontal="center"/>
    </xf>
    <xf numFmtId="2" fontId="4" fillId="0" borderId="0" xfId="0" applyNumberFormat="1" applyFont="1" applyAlignment="1">
      <alignment horizontal="center"/>
    </xf>
    <xf numFmtId="164" fontId="4" fillId="0" borderId="0" xfId="0" quotePrefix="1" applyNumberFormat="1" applyFont="1" applyAlignment="1">
      <alignment horizontal="center"/>
    </xf>
    <xf numFmtId="0" fontId="4" fillId="0" borderId="0" xfId="0" applyFont="1" applyAlignment="1">
      <alignment horizontal="center"/>
    </xf>
    <xf numFmtId="165" fontId="4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164" fontId="26" fillId="0" borderId="0" xfId="0" quotePrefix="1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164" fontId="0" fillId="0" borderId="0" xfId="0" applyNumberFormat="1"/>
    <xf numFmtId="1" fontId="10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2" fontId="26" fillId="0" borderId="0" xfId="0" quotePrefix="1" applyNumberFormat="1" applyFont="1" applyAlignment="1">
      <alignment horizontal="center"/>
    </xf>
    <xf numFmtId="2" fontId="25" fillId="0" borderId="0" xfId="0" quotePrefix="1" applyNumberFormat="1" applyFont="1" applyAlignment="1">
      <alignment horizontal="center"/>
    </xf>
    <xf numFmtId="2" fontId="24" fillId="0" borderId="0" xfId="0" quotePrefix="1" applyNumberFormat="1" applyFont="1" applyAlignment="1">
      <alignment horizontal="center"/>
    </xf>
    <xf numFmtId="165" fontId="26" fillId="0" borderId="0" xfId="0" quotePrefix="1" applyNumberFormat="1" applyFont="1" applyAlignment="1">
      <alignment horizontal="center"/>
    </xf>
    <xf numFmtId="165" fontId="25" fillId="0" borderId="0" xfId="0" quotePrefix="1" applyNumberFormat="1" applyFont="1" applyAlignment="1">
      <alignment horizontal="center"/>
    </xf>
    <xf numFmtId="165" fontId="24" fillId="0" borderId="0" xfId="0" quotePrefix="1" applyNumberFormat="1" applyFont="1" applyAlignment="1">
      <alignment horizontal="center"/>
    </xf>
    <xf numFmtId="1" fontId="4" fillId="0" borderId="0" xfId="0" applyNumberFormat="1" applyFont="1"/>
    <xf numFmtId="0" fontId="27" fillId="0" borderId="0" xfId="0" applyFont="1"/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 xr:uid="{00000000-0005-0000-0000-00000D000000}"/>
    <cellStyle name="Schlecht" xfId="15" builtinId="27" customBuiltin="1"/>
    <cellStyle name="Standard" xfId="0" builtinId="0"/>
    <cellStyle name="Standard 2" xfId="16" xr:uid="{00000000-0005-0000-0000-000010000000}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 xr:uid="{00000000-0005-0000-0000-000016000000}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31"/>
  <sheetViews>
    <sheetView tabSelected="1" workbookViewId="0">
      <selection activeCell="H4" sqref="H4"/>
    </sheetView>
  </sheetViews>
  <sheetFormatPr baseColWidth="10" defaultRowHeight="12.75" x14ac:dyDescent="0.2"/>
  <cols>
    <col min="1" max="1" width="15.28515625" customWidth="1"/>
    <col min="2" max="4" width="12.7109375" customWidth="1"/>
    <col min="5" max="7" width="17.85546875" customWidth="1"/>
    <col min="8" max="10" width="20.7109375" customWidth="1"/>
    <col min="11" max="11" width="15.85546875" customWidth="1"/>
    <col min="12" max="13" width="21.7109375" style="6" customWidth="1"/>
    <col min="14" max="15" width="11.5703125" customWidth="1"/>
    <col min="16" max="16" width="12.85546875" customWidth="1"/>
    <col min="17" max="17" width="20" customWidth="1"/>
    <col min="18" max="18" width="19.7109375" customWidth="1"/>
    <col min="19" max="19" width="18.42578125" customWidth="1"/>
    <col min="20" max="21" width="18.28515625" customWidth="1"/>
    <col min="22" max="23" width="20.140625" customWidth="1"/>
    <col min="24" max="24" width="18.28515625" style="6" customWidth="1"/>
    <col min="25" max="25" width="14.7109375" style="6" customWidth="1"/>
    <col min="26" max="29" width="14.7109375" customWidth="1"/>
    <col min="30" max="30" width="16.7109375" customWidth="1"/>
    <col min="31" max="42" width="14.7109375" customWidth="1"/>
    <col min="43" max="43" width="12.85546875" customWidth="1"/>
    <col min="44" max="44" width="12.42578125" customWidth="1"/>
    <col min="45" max="46" width="13.28515625" customWidth="1"/>
    <col min="47" max="47" width="13.42578125" customWidth="1"/>
    <col min="48" max="51" width="13.28515625" customWidth="1"/>
    <col min="52" max="53" width="22.7109375" customWidth="1"/>
  </cols>
  <sheetData>
    <row r="1" spans="1:53" ht="15.75" x14ac:dyDescent="0.25">
      <c r="A1" s="7" t="s">
        <v>18</v>
      </c>
      <c r="B1" s="8"/>
      <c r="C1" s="8"/>
      <c r="D1" s="8"/>
      <c r="E1" s="8"/>
      <c r="F1" s="8"/>
      <c r="G1" s="8"/>
      <c r="H1" s="9"/>
      <c r="I1" s="1"/>
      <c r="J1" s="10"/>
      <c r="K1" s="10"/>
      <c r="L1" s="11"/>
      <c r="M1" s="11"/>
      <c r="N1" s="9"/>
      <c r="O1" s="9"/>
      <c r="P1" s="9"/>
    </row>
    <row r="2" spans="1:53" ht="15.75" x14ac:dyDescent="0.25">
      <c r="A2" s="7" t="s">
        <v>19</v>
      </c>
      <c r="B2" s="8"/>
      <c r="C2" s="8"/>
      <c r="D2" s="8"/>
      <c r="E2" s="8"/>
      <c r="F2" s="8"/>
      <c r="G2" s="8"/>
      <c r="H2" s="9"/>
      <c r="I2" s="1"/>
      <c r="J2" s="10"/>
      <c r="K2" s="10"/>
      <c r="L2" s="11"/>
      <c r="M2" s="11"/>
      <c r="N2" s="9"/>
      <c r="O2" s="9"/>
      <c r="P2" s="9"/>
    </row>
    <row r="3" spans="1:53" ht="15.75" x14ac:dyDescent="0.25">
      <c r="A3" s="7"/>
      <c r="B3" s="8"/>
      <c r="C3" s="8"/>
      <c r="D3" s="8"/>
      <c r="E3" s="8"/>
      <c r="F3" s="8"/>
      <c r="G3" s="8"/>
      <c r="H3" s="9"/>
      <c r="I3" s="1"/>
      <c r="J3" s="10"/>
      <c r="K3" s="10"/>
      <c r="L3" s="11"/>
      <c r="M3" s="11"/>
      <c r="N3" s="9"/>
      <c r="O3" s="9"/>
      <c r="P3" s="9"/>
      <c r="R3" s="42"/>
    </row>
    <row r="4" spans="1:53" ht="15.75" x14ac:dyDescent="0.25">
      <c r="A4" s="12" t="s">
        <v>42</v>
      </c>
      <c r="B4" s="8"/>
      <c r="C4" s="8"/>
      <c r="D4" s="8"/>
      <c r="E4" s="8"/>
      <c r="F4" s="8"/>
      <c r="G4" s="8"/>
      <c r="H4" s="9"/>
      <c r="I4" s="1"/>
      <c r="J4" s="10"/>
      <c r="K4" s="10"/>
      <c r="L4" s="11"/>
      <c r="M4" s="11"/>
      <c r="N4" s="9"/>
      <c r="O4" s="9"/>
      <c r="P4" s="9"/>
      <c r="R4" s="42"/>
    </row>
    <row r="5" spans="1:53" ht="15.75" x14ac:dyDescent="0.25">
      <c r="A5" s="13"/>
      <c r="O5" s="9"/>
      <c r="P5" s="9"/>
    </row>
    <row r="6" spans="1:53" ht="15" x14ac:dyDescent="0.25">
      <c r="A6" s="19"/>
      <c r="B6" s="16" t="s">
        <v>20</v>
      </c>
      <c r="C6" s="16" t="s">
        <v>20</v>
      </c>
      <c r="D6" s="16" t="s">
        <v>20</v>
      </c>
      <c r="E6" s="16" t="s">
        <v>21</v>
      </c>
      <c r="F6" s="16" t="s">
        <v>21</v>
      </c>
      <c r="G6" s="16" t="s">
        <v>21</v>
      </c>
      <c r="H6" s="16" t="s">
        <v>22</v>
      </c>
      <c r="I6" s="16" t="s">
        <v>22</v>
      </c>
      <c r="J6" s="16" t="s">
        <v>22</v>
      </c>
      <c r="K6" s="16" t="s">
        <v>23</v>
      </c>
      <c r="L6" s="16" t="s">
        <v>32</v>
      </c>
      <c r="M6" s="16" t="s">
        <v>33</v>
      </c>
      <c r="N6" s="16" t="s">
        <v>15</v>
      </c>
      <c r="O6" s="16" t="s">
        <v>15</v>
      </c>
      <c r="P6" s="16" t="s">
        <v>15</v>
      </c>
      <c r="Q6" s="16" t="s">
        <v>16</v>
      </c>
      <c r="R6" s="20" t="s">
        <v>24</v>
      </c>
      <c r="S6" s="29" t="s">
        <v>26</v>
      </c>
      <c r="T6" s="16" t="s">
        <v>26</v>
      </c>
      <c r="U6" s="29" t="s">
        <v>26</v>
      </c>
      <c r="V6" s="16" t="s">
        <v>27</v>
      </c>
      <c r="W6" s="16" t="s">
        <v>27</v>
      </c>
      <c r="X6" s="16" t="s">
        <v>27</v>
      </c>
      <c r="Y6" s="31" t="s">
        <v>34</v>
      </c>
      <c r="Z6" s="31" t="s">
        <v>34</v>
      </c>
      <c r="AA6" s="31" t="s">
        <v>34</v>
      </c>
      <c r="AB6" s="31" t="s">
        <v>35</v>
      </c>
      <c r="AC6" s="31" t="s">
        <v>35</v>
      </c>
      <c r="AD6" s="31" t="s">
        <v>35</v>
      </c>
      <c r="AE6" s="31" t="s">
        <v>28</v>
      </c>
      <c r="AF6" s="31" t="s">
        <v>28</v>
      </c>
      <c r="AG6" s="31" t="s">
        <v>28</v>
      </c>
      <c r="AH6" s="31" t="s">
        <v>29</v>
      </c>
      <c r="AI6" s="31" t="s">
        <v>29</v>
      </c>
      <c r="AJ6" s="31" t="s">
        <v>29</v>
      </c>
      <c r="AK6" s="29" t="s">
        <v>30</v>
      </c>
      <c r="AL6" s="29" t="s">
        <v>30</v>
      </c>
      <c r="AM6" s="29" t="s">
        <v>30</v>
      </c>
      <c r="AN6" s="29" t="s">
        <v>31</v>
      </c>
      <c r="AO6" s="29" t="s">
        <v>31</v>
      </c>
      <c r="AP6" s="29" t="s">
        <v>31</v>
      </c>
      <c r="AQ6" s="29" t="s">
        <v>36</v>
      </c>
      <c r="AR6" s="29" t="s">
        <v>36</v>
      </c>
      <c r="AS6" s="29" t="s">
        <v>36</v>
      </c>
      <c r="AT6" s="29" t="s">
        <v>37</v>
      </c>
      <c r="AU6" s="29" t="s">
        <v>37</v>
      </c>
      <c r="AV6" s="29" t="s">
        <v>37</v>
      </c>
      <c r="AW6" s="29" t="s">
        <v>41</v>
      </c>
      <c r="AX6" s="29" t="s">
        <v>41</v>
      </c>
      <c r="AY6" s="29" t="s">
        <v>41</v>
      </c>
      <c r="AZ6" s="33" t="s">
        <v>38</v>
      </c>
      <c r="BA6" s="29" t="s">
        <v>38</v>
      </c>
    </row>
    <row r="7" spans="1:53" ht="15" x14ac:dyDescent="0.25">
      <c r="A7" s="21" t="s">
        <v>14</v>
      </c>
      <c r="B7" s="16" t="s">
        <v>12</v>
      </c>
      <c r="C7" s="16" t="s">
        <v>13</v>
      </c>
      <c r="D7" s="16" t="s">
        <v>17</v>
      </c>
      <c r="E7" s="16" t="s">
        <v>12</v>
      </c>
      <c r="F7" s="16" t="s">
        <v>13</v>
      </c>
      <c r="G7" s="16" t="s">
        <v>17</v>
      </c>
      <c r="H7" s="16" t="s">
        <v>12</v>
      </c>
      <c r="I7" s="16" t="s">
        <v>13</v>
      </c>
      <c r="J7" s="16" t="s">
        <v>17</v>
      </c>
      <c r="K7" s="16" t="s">
        <v>12</v>
      </c>
      <c r="L7" s="16" t="s">
        <v>12</v>
      </c>
      <c r="M7" s="16" t="s">
        <v>12</v>
      </c>
      <c r="N7" s="16" t="s">
        <v>12</v>
      </c>
      <c r="O7" s="16" t="s">
        <v>13</v>
      </c>
      <c r="P7" s="16" t="s">
        <v>17</v>
      </c>
      <c r="Q7" s="16" t="s">
        <v>12</v>
      </c>
      <c r="R7" s="20" t="s">
        <v>25</v>
      </c>
      <c r="S7" s="29" t="s">
        <v>12</v>
      </c>
      <c r="T7" s="16" t="s">
        <v>13</v>
      </c>
      <c r="U7" s="29" t="s">
        <v>17</v>
      </c>
      <c r="V7" s="16" t="s">
        <v>12</v>
      </c>
      <c r="W7" s="16" t="s">
        <v>13</v>
      </c>
      <c r="X7" s="16" t="s">
        <v>17</v>
      </c>
      <c r="Y7" s="31" t="s">
        <v>12</v>
      </c>
      <c r="Z7" s="31" t="s">
        <v>13</v>
      </c>
      <c r="AA7" s="31" t="s">
        <v>17</v>
      </c>
      <c r="AB7" s="31" t="s">
        <v>12</v>
      </c>
      <c r="AC7" s="31" t="s">
        <v>13</v>
      </c>
      <c r="AD7" s="31" t="s">
        <v>17</v>
      </c>
      <c r="AE7" s="31" t="s">
        <v>12</v>
      </c>
      <c r="AF7" s="31" t="s">
        <v>13</v>
      </c>
      <c r="AG7" s="31" t="s">
        <v>17</v>
      </c>
      <c r="AH7" s="31" t="s">
        <v>12</v>
      </c>
      <c r="AI7" s="31" t="s">
        <v>13</v>
      </c>
      <c r="AJ7" s="31" t="s">
        <v>17</v>
      </c>
      <c r="AK7" s="29" t="s">
        <v>12</v>
      </c>
      <c r="AL7" s="29" t="s">
        <v>13</v>
      </c>
      <c r="AM7" s="29" t="s">
        <v>17</v>
      </c>
      <c r="AN7" s="29" t="s">
        <v>12</v>
      </c>
      <c r="AO7" s="29" t="s">
        <v>13</v>
      </c>
      <c r="AP7" s="29" t="s">
        <v>17</v>
      </c>
      <c r="AQ7" s="29" t="s">
        <v>12</v>
      </c>
      <c r="AR7" s="29" t="s">
        <v>13</v>
      </c>
      <c r="AS7" s="29" t="s">
        <v>17</v>
      </c>
      <c r="AT7" s="29" t="s">
        <v>12</v>
      </c>
      <c r="AU7" s="29" t="s">
        <v>13</v>
      </c>
      <c r="AV7" s="29" t="s">
        <v>17</v>
      </c>
      <c r="AW7" s="29" t="s">
        <v>12</v>
      </c>
      <c r="AX7" s="29" t="s">
        <v>13</v>
      </c>
      <c r="AY7" s="29" t="s">
        <v>17</v>
      </c>
      <c r="AZ7" s="33" t="s">
        <v>39</v>
      </c>
      <c r="BA7" s="29" t="s">
        <v>40</v>
      </c>
    </row>
    <row r="8" spans="1:53" s="17" customFormat="1" ht="14.25" x14ac:dyDescent="0.2">
      <c r="A8" s="17" t="s">
        <v>0</v>
      </c>
      <c r="B8" s="18">
        <v>3.9067204301075269</v>
      </c>
      <c r="C8" s="18">
        <v>17.600000000000001</v>
      </c>
      <c r="D8" s="18">
        <v>-4.5999999999999996</v>
      </c>
      <c r="E8" s="18">
        <v>76.570631720430129</v>
      </c>
      <c r="F8" s="18">
        <v>98.6</v>
      </c>
      <c r="G8" s="18">
        <v>30.5</v>
      </c>
      <c r="H8" s="18">
        <v>5.5622983870967646</v>
      </c>
      <c r="I8" s="18">
        <v>10</v>
      </c>
      <c r="J8" s="18">
        <v>3.4</v>
      </c>
      <c r="K8" s="18">
        <v>-0.17419354838709744</v>
      </c>
      <c r="L8" s="18">
        <v>984.01008064516429</v>
      </c>
      <c r="M8" s="26">
        <v>1018.8815860215059</v>
      </c>
      <c r="N8" s="26">
        <v>1.9653897849462374</v>
      </c>
      <c r="O8" s="26">
        <v>10.5</v>
      </c>
      <c r="P8" s="26">
        <v>0</v>
      </c>
      <c r="Q8" s="26">
        <v>181.63776881720398</v>
      </c>
      <c r="R8" s="25">
        <v>35.800000000000004</v>
      </c>
      <c r="S8" s="18"/>
      <c r="T8" s="18"/>
      <c r="U8" s="18"/>
      <c r="V8" s="18">
        <v>-14.212903225806478</v>
      </c>
      <c r="W8" s="18">
        <v>427</v>
      </c>
      <c r="X8" s="18">
        <v>-280.8</v>
      </c>
      <c r="Y8" s="25">
        <v>0.24181451612903221</v>
      </c>
      <c r="Z8" s="25">
        <v>2.48</v>
      </c>
      <c r="AA8" s="25">
        <v>0</v>
      </c>
      <c r="AB8" s="28">
        <v>8.2190860215053581E-4</v>
      </c>
      <c r="AC8" s="28">
        <v>8.9999999999999993E-3</v>
      </c>
      <c r="AD8" s="28">
        <v>0</v>
      </c>
      <c r="AE8" s="28"/>
      <c r="AF8" s="28"/>
      <c r="AG8" s="28"/>
      <c r="AH8" s="28"/>
      <c r="AI8" s="28"/>
      <c r="AJ8" s="28"/>
      <c r="AK8" s="18">
        <v>8.8809139784946254</v>
      </c>
      <c r="AL8" s="18">
        <v>153.19999999999999</v>
      </c>
      <c r="AM8" s="18">
        <v>0.1</v>
      </c>
      <c r="AN8" s="18">
        <v>7.4563172043010653</v>
      </c>
      <c r="AO8" s="18">
        <v>137.30000000000001</v>
      </c>
      <c r="AP8" s="18">
        <v>0.1</v>
      </c>
      <c r="AQ8" s="18">
        <v>0.75835051546392662</v>
      </c>
      <c r="AR8" s="18">
        <v>215.7</v>
      </c>
      <c r="AS8" s="18">
        <v>0</v>
      </c>
      <c r="AT8" s="18">
        <v>0.84240549828178701</v>
      </c>
      <c r="AU8" s="18">
        <v>153.69999999999999</v>
      </c>
      <c r="AV8" s="18">
        <v>0</v>
      </c>
      <c r="AW8" s="18">
        <v>31.082123655913957</v>
      </c>
      <c r="AX8" s="18">
        <v>79.2</v>
      </c>
      <c r="AY8" s="18">
        <v>0</v>
      </c>
      <c r="AZ8" s="34">
        <v>5613</v>
      </c>
      <c r="BA8" s="18">
        <v>93.6</v>
      </c>
    </row>
    <row r="9" spans="1:53" s="17" customFormat="1" ht="14.25" x14ac:dyDescent="0.2">
      <c r="A9" s="17" t="s">
        <v>1</v>
      </c>
      <c r="B9" s="18">
        <v>3.9783950617284001</v>
      </c>
      <c r="C9" s="18">
        <v>18.600000000000001</v>
      </c>
      <c r="D9" s="18">
        <v>-4.4000000000000004</v>
      </c>
      <c r="E9" s="18">
        <v>79.227006172839552</v>
      </c>
      <c r="F9" s="18">
        <v>97.5</v>
      </c>
      <c r="G9" s="18">
        <v>47.3</v>
      </c>
      <c r="H9" s="18">
        <v>5.916820987654325</v>
      </c>
      <c r="I9" s="18">
        <v>10</v>
      </c>
      <c r="J9" s="18">
        <v>3</v>
      </c>
      <c r="K9" s="18">
        <v>0.55964506172839446</v>
      </c>
      <c r="L9" s="18">
        <v>989.95439814814893</v>
      </c>
      <c r="M9" s="18">
        <v>1025.0160493827163</v>
      </c>
      <c r="N9" s="18">
        <v>1.4355709876543206</v>
      </c>
      <c r="O9" s="18">
        <v>7.7</v>
      </c>
      <c r="P9" s="18">
        <v>0</v>
      </c>
      <c r="Q9" s="18">
        <v>161.40949074074069</v>
      </c>
      <c r="R9" s="25">
        <v>34.10000000000003</v>
      </c>
      <c r="S9" s="18">
        <v>29.719689119170983</v>
      </c>
      <c r="T9" s="18">
        <v>348</v>
      </c>
      <c r="U9" s="18">
        <v>0</v>
      </c>
      <c r="V9" s="18">
        <v>4.3312499999999989</v>
      </c>
      <c r="W9" s="18">
        <v>571.4</v>
      </c>
      <c r="X9" s="18">
        <v>-234.6</v>
      </c>
      <c r="Y9" s="25">
        <v>0.38618055555555553</v>
      </c>
      <c r="Z9" s="25">
        <v>3.78</v>
      </c>
      <c r="AA9" s="25">
        <v>0</v>
      </c>
      <c r="AB9" s="28">
        <v>1.4066358024691283E-3</v>
      </c>
      <c r="AC9" s="28">
        <v>1.4999999999999999E-2</v>
      </c>
      <c r="AD9" s="28">
        <v>0</v>
      </c>
      <c r="AE9" s="28"/>
      <c r="AF9" s="28"/>
      <c r="AG9" s="28"/>
      <c r="AH9" s="28"/>
      <c r="AI9" s="28"/>
      <c r="AJ9" s="28"/>
      <c r="AK9" s="18">
        <v>13.778009259259273</v>
      </c>
      <c r="AL9" s="18">
        <v>50.4</v>
      </c>
      <c r="AM9" s="18">
        <v>0.1</v>
      </c>
      <c r="AN9" s="18">
        <v>11.933950617283962</v>
      </c>
      <c r="AO9" s="18">
        <v>38.9</v>
      </c>
      <c r="AP9" s="18">
        <v>0.1</v>
      </c>
      <c r="AQ9" s="18"/>
      <c r="AR9" s="18"/>
      <c r="AS9" s="18"/>
      <c r="AT9" s="18"/>
      <c r="AU9" s="18"/>
      <c r="AV9" s="18"/>
      <c r="AW9" s="18">
        <v>22.803240740740733</v>
      </c>
      <c r="AX9" s="18">
        <v>76.2</v>
      </c>
      <c r="AY9" s="18">
        <v>0</v>
      </c>
      <c r="AZ9" s="34">
        <v>6347</v>
      </c>
      <c r="BA9" s="18">
        <v>105.8</v>
      </c>
    </row>
    <row r="10" spans="1:53" s="17" customFormat="1" ht="14.25" x14ac:dyDescent="0.2">
      <c r="A10" s="17" t="s">
        <v>2</v>
      </c>
      <c r="B10" s="18">
        <v>8.2873082287308186</v>
      </c>
      <c r="C10" s="18">
        <v>21.1</v>
      </c>
      <c r="D10" s="18">
        <v>-0.8</v>
      </c>
      <c r="E10" s="18">
        <v>66.797489539748938</v>
      </c>
      <c r="F10" s="18">
        <v>95.5</v>
      </c>
      <c r="G10" s="18">
        <v>23.3</v>
      </c>
      <c r="H10" s="18">
        <v>6.3513249651324948</v>
      </c>
      <c r="I10" s="18">
        <v>10.6</v>
      </c>
      <c r="J10" s="18">
        <v>2.5</v>
      </c>
      <c r="K10" s="18">
        <v>1.9014644351464431</v>
      </c>
      <c r="L10" s="18">
        <v>982.42370990237202</v>
      </c>
      <c r="M10" s="18">
        <v>1016.6728033472793</v>
      </c>
      <c r="N10" s="18">
        <v>1.4718967921896797</v>
      </c>
      <c r="O10" s="18">
        <v>7.6</v>
      </c>
      <c r="P10" s="18">
        <v>0</v>
      </c>
      <c r="Q10" s="18">
        <v>163.62475592747543</v>
      </c>
      <c r="R10" s="25">
        <v>14.499999999999996</v>
      </c>
      <c r="S10" s="18"/>
      <c r="T10" s="18"/>
      <c r="U10" s="18"/>
      <c r="V10" s="18">
        <v>31.987584345479075</v>
      </c>
      <c r="W10" s="18">
        <v>827.2</v>
      </c>
      <c r="X10" s="18">
        <v>-243.5</v>
      </c>
      <c r="Y10" s="25">
        <v>0.680614035087719</v>
      </c>
      <c r="Z10" s="25">
        <v>5.01</v>
      </c>
      <c r="AA10" s="25">
        <v>0</v>
      </c>
      <c r="AB10" s="28">
        <v>2.9439946018893211E-3</v>
      </c>
      <c r="AC10" s="28">
        <v>2.5000000000000001E-2</v>
      </c>
      <c r="AD10" s="28">
        <v>0</v>
      </c>
      <c r="AE10" s="28"/>
      <c r="AF10" s="28"/>
      <c r="AG10" s="28"/>
      <c r="AH10" s="28"/>
      <c r="AI10" s="28"/>
      <c r="AJ10" s="28"/>
      <c r="AK10" s="18">
        <v>11.548448043184882</v>
      </c>
      <c r="AL10" s="18">
        <v>54.4</v>
      </c>
      <c r="AM10" s="18">
        <v>1.1000000000000001</v>
      </c>
      <c r="AN10" s="18">
        <v>8.7695006747638544</v>
      </c>
      <c r="AO10" s="18">
        <v>34.9</v>
      </c>
      <c r="AP10" s="18">
        <v>0.9</v>
      </c>
      <c r="AQ10" s="18">
        <v>3.6217527386541426</v>
      </c>
      <c r="AR10" s="18">
        <v>237.1</v>
      </c>
      <c r="AS10" s="18">
        <v>0</v>
      </c>
      <c r="AT10" s="18">
        <v>22.087636932707344</v>
      </c>
      <c r="AU10" s="18">
        <v>101.4</v>
      </c>
      <c r="AV10" s="18">
        <v>2.7</v>
      </c>
      <c r="AW10" s="18">
        <v>34.896887686062279</v>
      </c>
      <c r="AX10" s="18">
        <v>111</v>
      </c>
      <c r="AY10" s="18">
        <v>0</v>
      </c>
      <c r="AZ10" s="34">
        <v>10551</v>
      </c>
      <c r="BA10" s="27">
        <v>175.9</v>
      </c>
    </row>
    <row r="11" spans="1:53" s="17" customFormat="1" ht="14.25" x14ac:dyDescent="0.2">
      <c r="A11" s="17" t="s">
        <v>3</v>
      </c>
      <c r="B11" s="18">
        <v>12.298261474269815</v>
      </c>
      <c r="C11" s="18">
        <v>26</v>
      </c>
      <c r="D11" s="18">
        <v>0.8</v>
      </c>
      <c r="E11" s="18">
        <v>62.806745479833118</v>
      </c>
      <c r="F11" s="18">
        <v>94.7</v>
      </c>
      <c r="G11" s="18">
        <v>23.2</v>
      </c>
      <c r="H11" s="18">
        <v>7.6625869262865152</v>
      </c>
      <c r="I11" s="18">
        <v>12.9</v>
      </c>
      <c r="J11" s="18">
        <v>2.1</v>
      </c>
      <c r="K11" s="18">
        <v>4.6516689847009713</v>
      </c>
      <c r="L11" s="18">
        <v>983.65097357440925</v>
      </c>
      <c r="M11" s="18">
        <v>1017.4326842837269</v>
      </c>
      <c r="N11" s="18">
        <v>1.5440890125173856</v>
      </c>
      <c r="O11" s="18">
        <v>8.1999999999999993</v>
      </c>
      <c r="P11" s="18">
        <v>0</v>
      </c>
      <c r="Q11" s="18">
        <v>159.43484005563263</v>
      </c>
      <c r="R11" s="25">
        <v>15.79999999999999</v>
      </c>
      <c r="S11" s="18">
        <v>155.68537604456827</v>
      </c>
      <c r="T11" s="18">
        <v>1182</v>
      </c>
      <c r="U11" s="18">
        <v>0</v>
      </c>
      <c r="V11" s="18">
        <v>79.491029207232273</v>
      </c>
      <c r="W11" s="18">
        <v>899.8</v>
      </c>
      <c r="X11" s="18">
        <v>-300.8</v>
      </c>
      <c r="Y11" s="25">
        <v>1.1621835883171068</v>
      </c>
      <c r="Z11" s="25">
        <v>6.45</v>
      </c>
      <c r="AA11" s="25">
        <v>0</v>
      </c>
      <c r="AB11" s="28">
        <v>5.1321279554937321E-3</v>
      </c>
      <c r="AC11" s="28">
        <v>3.1E-2</v>
      </c>
      <c r="AD11" s="28">
        <v>0</v>
      </c>
      <c r="AE11" s="28"/>
      <c r="AF11" s="28"/>
      <c r="AG11" s="28"/>
      <c r="AH11" s="28"/>
      <c r="AI11" s="28"/>
      <c r="AJ11" s="28"/>
      <c r="AK11" s="18">
        <v>7.2964534075104419</v>
      </c>
      <c r="AL11" s="18">
        <v>59.6</v>
      </c>
      <c r="AM11" s="18">
        <v>0.8</v>
      </c>
      <c r="AN11" s="18">
        <v>4.4855354659248938</v>
      </c>
      <c r="AO11" s="18">
        <v>21.2</v>
      </c>
      <c r="AP11" s="18">
        <v>0.6</v>
      </c>
      <c r="AQ11" s="18">
        <v>1.5</v>
      </c>
      <c r="AR11" s="18">
        <v>153</v>
      </c>
      <c r="AS11" s="18">
        <v>0</v>
      </c>
      <c r="AT11" s="18">
        <v>17.516335227272688</v>
      </c>
      <c r="AU11" s="18">
        <v>131.80000000000001</v>
      </c>
      <c r="AV11" s="18">
        <v>1.2</v>
      </c>
      <c r="AW11" s="18">
        <v>50.56369958275382</v>
      </c>
      <c r="AX11" s="18">
        <v>133</v>
      </c>
      <c r="AY11" s="18">
        <v>0</v>
      </c>
      <c r="AZ11" s="34">
        <v>15388</v>
      </c>
      <c r="BA11" s="18">
        <v>255.6</v>
      </c>
    </row>
    <row r="12" spans="1:53" s="17" customFormat="1" ht="14.25" x14ac:dyDescent="0.2">
      <c r="A12" s="17" t="s">
        <v>4</v>
      </c>
      <c r="B12" s="18">
        <v>15.447039030955555</v>
      </c>
      <c r="C12" s="18">
        <v>30.9</v>
      </c>
      <c r="D12" s="18">
        <v>5.0999999999999996</v>
      </c>
      <c r="E12" s="18">
        <v>8.3238896366083406</v>
      </c>
      <c r="F12" s="18">
        <v>15.9</v>
      </c>
      <c r="G12" s="18">
        <v>4.4000000000000004</v>
      </c>
      <c r="H12" s="18">
        <v>6.1002018842530292</v>
      </c>
      <c r="I12" s="18">
        <v>15.9</v>
      </c>
      <c r="J12" s="18">
        <v>4.4000000000000004</v>
      </c>
      <c r="K12" s="18">
        <v>6.1002018842530292</v>
      </c>
      <c r="L12" s="18">
        <v>983.55820995962347</v>
      </c>
      <c r="M12" s="18">
        <v>1016.9518169582778</v>
      </c>
      <c r="N12" s="18">
        <v>1.8860699865410493</v>
      </c>
      <c r="O12" s="18">
        <v>10.7</v>
      </c>
      <c r="P12" s="18">
        <v>0</v>
      </c>
      <c r="Q12" s="18">
        <v>180.1668236877521</v>
      </c>
      <c r="R12" s="25">
        <v>41.199999999999996</v>
      </c>
      <c r="S12" s="18">
        <v>230.74566473988435</v>
      </c>
      <c r="T12" s="18">
        <v>1563</v>
      </c>
      <c r="U12" s="18">
        <v>0</v>
      </c>
      <c r="V12" s="18">
        <v>104.98512786002689</v>
      </c>
      <c r="W12" s="18">
        <v>991.7</v>
      </c>
      <c r="X12" s="18">
        <v>-300</v>
      </c>
      <c r="Y12" s="25">
        <v>1.4439300134589501</v>
      </c>
      <c r="Z12" s="25">
        <v>7.09</v>
      </c>
      <c r="AA12" s="25">
        <v>0</v>
      </c>
      <c r="AB12" s="28">
        <v>6.6224764468371363E-3</v>
      </c>
      <c r="AC12" s="28">
        <v>3.6999999999999998E-2</v>
      </c>
      <c r="AD12" s="28">
        <v>0</v>
      </c>
      <c r="AE12" s="28"/>
      <c r="AF12" s="28"/>
      <c r="AG12" s="28"/>
      <c r="AH12" s="28"/>
      <c r="AI12" s="28"/>
      <c r="AJ12" s="28"/>
      <c r="AK12" s="18">
        <v>6.8591520861372794</v>
      </c>
      <c r="AL12" s="18">
        <v>46</v>
      </c>
      <c r="AM12" s="18">
        <v>0.7</v>
      </c>
      <c r="AN12" s="18">
        <v>3.8975773889636591</v>
      </c>
      <c r="AO12" s="18">
        <v>11.1</v>
      </c>
      <c r="AP12" s="18">
        <v>0.5</v>
      </c>
      <c r="AQ12" s="18">
        <v>0.99339298004130305</v>
      </c>
      <c r="AR12" s="18">
        <v>56.4</v>
      </c>
      <c r="AS12" s="18">
        <v>0</v>
      </c>
      <c r="AT12" s="18">
        <v>12.912938747419126</v>
      </c>
      <c r="AU12" s="18">
        <v>88.6</v>
      </c>
      <c r="AV12" s="18">
        <v>1.3</v>
      </c>
      <c r="AW12" s="18">
        <v>63.604710632570651</v>
      </c>
      <c r="AX12" s="18">
        <v>141.6</v>
      </c>
      <c r="AY12" s="18">
        <v>5.4</v>
      </c>
      <c r="AZ12" s="34">
        <v>16577</v>
      </c>
      <c r="BA12" s="18">
        <v>276.2</v>
      </c>
    </row>
    <row r="13" spans="1:53" s="17" customFormat="1" ht="14.25" x14ac:dyDescent="0.2">
      <c r="A13" s="17" t="s">
        <v>5</v>
      </c>
      <c r="B13" s="18">
        <v>21.959624739402344</v>
      </c>
      <c r="C13" s="18">
        <v>35.299999999999997</v>
      </c>
      <c r="D13" s="18">
        <v>9.3000000000000007</v>
      </c>
      <c r="E13" s="18">
        <v>60.303335649756775</v>
      </c>
      <c r="F13" s="18">
        <v>95.2</v>
      </c>
      <c r="G13" s="18">
        <v>20.100000000000001</v>
      </c>
      <c r="H13" s="18">
        <v>12.790271021542743</v>
      </c>
      <c r="I13" s="18">
        <v>19.5</v>
      </c>
      <c r="J13" s="18">
        <v>7.1</v>
      </c>
      <c r="K13" s="18">
        <v>13.131202223766516</v>
      </c>
      <c r="L13" s="18">
        <v>986.24697706740733</v>
      </c>
      <c r="M13" s="18">
        <v>1018.9105628908956</v>
      </c>
      <c r="N13" s="18">
        <v>1.9794996525364852</v>
      </c>
      <c r="O13" s="18">
        <v>10.199999999999999</v>
      </c>
      <c r="P13" s="18">
        <v>0</v>
      </c>
      <c r="Q13" s="18">
        <v>188.9608756080616</v>
      </c>
      <c r="R13" s="25">
        <v>52.600000000000016</v>
      </c>
      <c r="S13" s="18">
        <v>364.73651685393259</v>
      </c>
      <c r="T13" s="18">
        <v>1541</v>
      </c>
      <c r="U13" s="18">
        <v>0</v>
      </c>
      <c r="V13" s="18">
        <v>129.03829047949969</v>
      </c>
      <c r="W13" s="27">
        <v>976.2</v>
      </c>
      <c r="X13" s="27">
        <v>-295.5</v>
      </c>
      <c r="Y13" s="25">
        <v>1.6951563585823444</v>
      </c>
      <c r="Z13" s="25">
        <v>7.38</v>
      </c>
      <c r="AA13" s="25">
        <v>0</v>
      </c>
      <c r="AB13" s="28">
        <v>8.0507296733842697E-3</v>
      </c>
      <c r="AC13" s="28">
        <v>3.7999999999999999E-2</v>
      </c>
      <c r="AD13" s="28">
        <v>0</v>
      </c>
      <c r="AE13" s="28"/>
      <c r="AF13" s="28"/>
      <c r="AG13" s="28"/>
      <c r="AH13" s="28"/>
      <c r="AI13" s="28"/>
      <c r="AJ13" s="28"/>
      <c r="AK13" s="18">
        <v>7.8018763029881848</v>
      </c>
      <c r="AL13" s="18">
        <v>65.7</v>
      </c>
      <c r="AM13" s="18">
        <v>0.7</v>
      </c>
      <c r="AN13" s="18">
        <v>5.0353022932592149</v>
      </c>
      <c r="AO13" s="18">
        <v>28</v>
      </c>
      <c r="AP13" s="18">
        <v>0.5</v>
      </c>
      <c r="AQ13" s="18">
        <v>0.6</v>
      </c>
      <c r="AR13" s="18">
        <v>88.9</v>
      </c>
      <c r="AS13" s="18">
        <v>0</v>
      </c>
      <c r="AT13" s="18">
        <v>10.863707386363632</v>
      </c>
      <c r="AU13" s="18">
        <v>112.2</v>
      </c>
      <c r="AV13" s="18">
        <v>0</v>
      </c>
      <c r="AW13" s="18">
        <v>66.163863794301534</v>
      </c>
      <c r="AX13" s="18">
        <v>145.4</v>
      </c>
      <c r="AY13" s="18">
        <v>0</v>
      </c>
      <c r="AZ13" s="34">
        <v>18802</v>
      </c>
      <c r="BA13" s="18">
        <v>313.39999999999998</v>
      </c>
    </row>
    <row r="14" spans="1:53" s="17" customFormat="1" ht="14.25" x14ac:dyDescent="0.2">
      <c r="A14" s="17" t="s">
        <v>6</v>
      </c>
      <c r="B14" s="18">
        <v>20.659776951672846</v>
      </c>
      <c r="C14" s="18">
        <v>36.9</v>
      </c>
      <c r="D14" s="18">
        <v>13.1</v>
      </c>
      <c r="E14" s="18">
        <v>64.935836431226846</v>
      </c>
      <c r="F14" s="18">
        <v>95.3</v>
      </c>
      <c r="G14" s="18">
        <v>21.6</v>
      </c>
      <c r="H14" s="18">
        <v>12.8325650557621</v>
      </c>
      <c r="I14" s="18">
        <v>19.5</v>
      </c>
      <c r="J14" s="18">
        <v>7.7</v>
      </c>
      <c r="K14" s="18">
        <v>13.120074349442376</v>
      </c>
      <c r="L14" s="18">
        <v>982.44758364312543</v>
      </c>
      <c r="M14" s="18">
        <v>1015.1264684014847</v>
      </c>
      <c r="N14" s="18">
        <v>1.9820817843866141</v>
      </c>
      <c r="O14" s="18">
        <v>10.8</v>
      </c>
      <c r="P14" s="18">
        <v>0</v>
      </c>
      <c r="Q14" s="18">
        <v>220.95762081784403</v>
      </c>
      <c r="R14" s="25">
        <v>107.30000000000003</v>
      </c>
      <c r="S14" s="18">
        <v>257.55915789473687</v>
      </c>
      <c r="T14" s="18">
        <v>1569</v>
      </c>
      <c r="U14" s="18">
        <v>0</v>
      </c>
      <c r="V14" s="18">
        <v>92.806873315363688</v>
      </c>
      <c r="W14" s="18">
        <v>994.1</v>
      </c>
      <c r="X14" s="18">
        <v>-300.5</v>
      </c>
      <c r="Y14" s="25">
        <v>1.3941576819406971</v>
      </c>
      <c r="Z14" s="25">
        <v>8.02</v>
      </c>
      <c r="AA14" s="25">
        <v>0</v>
      </c>
      <c r="AB14" s="28">
        <v>6.5902964959568665E-3</v>
      </c>
      <c r="AC14" s="28">
        <v>0.04</v>
      </c>
      <c r="AD14" s="28">
        <v>0</v>
      </c>
      <c r="AE14" s="28"/>
      <c r="AF14" s="28"/>
      <c r="AG14" s="28"/>
      <c r="AH14" s="28"/>
      <c r="AI14" s="28"/>
      <c r="AJ14" s="28"/>
      <c r="AK14" s="18">
        <v>7.1635235732009992</v>
      </c>
      <c r="AL14" s="27">
        <v>27.8</v>
      </c>
      <c r="AM14" s="18">
        <v>0.9</v>
      </c>
      <c r="AN14" s="18">
        <v>4.1803970223325058</v>
      </c>
      <c r="AO14" s="18">
        <v>12.6</v>
      </c>
      <c r="AP14" s="18">
        <v>0.6</v>
      </c>
      <c r="AQ14" s="18">
        <v>0.92059228650138514</v>
      </c>
      <c r="AR14" s="18">
        <v>38.6</v>
      </c>
      <c r="AS14" s="18">
        <v>0</v>
      </c>
      <c r="AT14" s="18">
        <v>11.556680440771338</v>
      </c>
      <c r="AU14" s="18">
        <v>146.6</v>
      </c>
      <c r="AV14" s="18">
        <v>0</v>
      </c>
      <c r="AW14" s="18">
        <v>57.920350404312657</v>
      </c>
      <c r="AX14" s="18">
        <v>133</v>
      </c>
      <c r="AY14" s="18">
        <v>3.8</v>
      </c>
      <c r="AZ14" s="34">
        <v>14399</v>
      </c>
      <c r="BA14" s="18">
        <v>240</v>
      </c>
    </row>
    <row r="15" spans="1:53" s="17" customFormat="1" ht="14.25" x14ac:dyDescent="0.2">
      <c r="A15" s="17" t="s">
        <v>7</v>
      </c>
      <c r="B15" s="18">
        <v>21.002762803234507</v>
      </c>
      <c r="C15" s="18">
        <v>34.700000000000003</v>
      </c>
      <c r="D15" s="18">
        <v>11.3</v>
      </c>
      <c r="E15" s="18">
        <v>62.246967654986513</v>
      </c>
      <c r="F15" s="18">
        <v>94.5</v>
      </c>
      <c r="G15" s="18">
        <v>25.9</v>
      </c>
      <c r="H15" s="18">
        <v>12.697911051212948</v>
      </c>
      <c r="I15" s="18">
        <v>20</v>
      </c>
      <c r="J15" s="18">
        <v>7.6</v>
      </c>
      <c r="K15" s="18">
        <v>12.934029649595688</v>
      </c>
      <c r="L15" s="18">
        <v>983.97129380053923</v>
      </c>
      <c r="M15" s="18">
        <v>1016.6681266846379</v>
      </c>
      <c r="N15" s="18">
        <v>1.6382075471698152</v>
      </c>
      <c r="O15" s="18">
        <v>8.9</v>
      </c>
      <c r="P15" s="18">
        <v>0</v>
      </c>
      <c r="Q15" s="18">
        <v>197.28605121293845</v>
      </c>
      <c r="R15" s="25">
        <v>44.6</v>
      </c>
      <c r="S15" s="18">
        <v>192.88392857142858</v>
      </c>
      <c r="T15" s="18">
        <v>1242</v>
      </c>
      <c r="U15" s="18">
        <v>0</v>
      </c>
      <c r="V15" s="18">
        <v>94.120754716981153</v>
      </c>
      <c r="W15" s="18">
        <v>943.7</v>
      </c>
      <c r="X15" s="18">
        <v>-300</v>
      </c>
      <c r="Y15" s="25">
        <v>1.3414824797843581</v>
      </c>
      <c r="Z15" s="25">
        <v>7.08</v>
      </c>
      <c r="AA15" s="25">
        <v>0</v>
      </c>
      <c r="AB15" s="28">
        <v>6.2277628032344915E-3</v>
      </c>
      <c r="AC15" s="28">
        <v>3.5999999999999997E-2</v>
      </c>
      <c r="AD15" s="28">
        <v>0</v>
      </c>
      <c r="AE15" s="28"/>
      <c r="AF15" s="28"/>
      <c r="AG15" s="28"/>
      <c r="AH15" s="28"/>
      <c r="AI15" s="28"/>
      <c r="AJ15" s="28"/>
      <c r="AK15" s="18"/>
      <c r="AL15" s="18"/>
      <c r="AM15" s="18"/>
      <c r="AN15" s="18"/>
      <c r="AO15" s="18"/>
      <c r="AP15" s="18"/>
      <c r="AQ15" s="18">
        <v>0.96852617079890668</v>
      </c>
      <c r="AR15" s="18">
        <v>140.69999999999999</v>
      </c>
      <c r="AS15" s="18">
        <v>0</v>
      </c>
      <c r="AT15" s="18">
        <v>12.951170798898056</v>
      </c>
      <c r="AU15" s="18">
        <v>91.8</v>
      </c>
      <c r="AV15" s="18">
        <v>0.8</v>
      </c>
      <c r="AW15" s="18">
        <v>52.600283889283112</v>
      </c>
      <c r="AX15" s="18">
        <v>132.80000000000001</v>
      </c>
      <c r="AY15" s="18">
        <v>3.6</v>
      </c>
      <c r="AZ15" s="34">
        <v>16984</v>
      </c>
      <c r="BA15" s="18">
        <v>283</v>
      </c>
    </row>
    <row r="16" spans="1:53" s="17" customFormat="1" ht="14.25" x14ac:dyDescent="0.2">
      <c r="A16" s="17" t="s">
        <v>8</v>
      </c>
      <c r="B16" s="18">
        <v>15.928372739916558</v>
      </c>
      <c r="C16" s="18">
        <v>32.4</v>
      </c>
      <c r="D16" s="18">
        <v>7.3</v>
      </c>
      <c r="E16" s="18">
        <v>77.826425591098726</v>
      </c>
      <c r="F16" s="18">
        <v>99.8</v>
      </c>
      <c r="G16" s="18">
        <v>19.7</v>
      </c>
      <c r="H16" s="18">
        <v>11.819471488178046</v>
      </c>
      <c r="I16" s="18">
        <v>17.5</v>
      </c>
      <c r="J16" s="18">
        <v>6.4</v>
      </c>
      <c r="K16" s="18">
        <v>11.633588317107082</v>
      </c>
      <c r="L16" s="18">
        <v>985.36369958275282</v>
      </c>
      <c r="M16" s="18">
        <v>1018.7020862308734</v>
      </c>
      <c r="N16" s="18">
        <v>1.696662030598054</v>
      </c>
      <c r="O16" s="18">
        <v>10</v>
      </c>
      <c r="P16" s="18">
        <v>0</v>
      </c>
      <c r="Q16" s="18">
        <v>174.5694019471488</v>
      </c>
      <c r="R16" s="25">
        <v>140.20000000000005</v>
      </c>
      <c r="S16" s="18">
        <v>177.57959183673475</v>
      </c>
      <c r="T16" s="18">
        <v>1165</v>
      </c>
      <c r="U16" s="18">
        <v>0</v>
      </c>
      <c r="V16" s="18">
        <v>42.292350486787207</v>
      </c>
      <c r="W16" s="27">
        <v>836.2</v>
      </c>
      <c r="X16" s="18">
        <v>-300.8</v>
      </c>
      <c r="Y16" s="25">
        <v>0.76988178025034715</v>
      </c>
      <c r="Z16" s="25">
        <v>6.38</v>
      </c>
      <c r="AA16" s="25">
        <v>0</v>
      </c>
      <c r="AB16" s="28">
        <v>3.5257301808066608E-3</v>
      </c>
      <c r="AC16" s="28">
        <v>3.1E-2</v>
      </c>
      <c r="AD16" s="28">
        <v>0</v>
      </c>
      <c r="AE16" s="28"/>
      <c r="AF16" s="28"/>
      <c r="AG16" s="28"/>
      <c r="AH16" s="28"/>
      <c r="AI16" s="28"/>
      <c r="AJ16" s="28"/>
      <c r="AK16" s="18"/>
      <c r="AL16" s="18"/>
      <c r="AM16" s="18"/>
      <c r="AN16" s="18"/>
      <c r="AO16" s="18"/>
      <c r="AP16" s="18"/>
      <c r="AQ16" s="18">
        <v>2.4877043354655242</v>
      </c>
      <c r="AR16" s="18">
        <v>70.8</v>
      </c>
      <c r="AS16" s="18">
        <v>0</v>
      </c>
      <c r="AT16" s="18">
        <v>14.358635394456281</v>
      </c>
      <c r="AU16" s="18">
        <v>59.2</v>
      </c>
      <c r="AV16" s="18">
        <v>0</v>
      </c>
      <c r="AW16" s="18">
        <v>23.659248956884547</v>
      </c>
      <c r="AX16" s="18">
        <v>57.4</v>
      </c>
      <c r="AY16" s="18">
        <v>4.8</v>
      </c>
      <c r="AZ16" s="34">
        <v>9571</v>
      </c>
      <c r="BA16" s="18">
        <v>159.5</v>
      </c>
    </row>
    <row r="17" spans="1:53" s="17" customFormat="1" ht="14.25" x14ac:dyDescent="0.2">
      <c r="A17" s="17" t="s">
        <v>9</v>
      </c>
      <c r="B17" s="18">
        <v>11.561424731182779</v>
      </c>
      <c r="C17" s="18">
        <v>20.5</v>
      </c>
      <c r="D17" s="18">
        <v>4.3</v>
      </c>
      <c r="E17" s="18">
        <v>78.479301075268864</v>
      </c>
      <c r="F17" s="18">
        <v>97.9</v>
      </c>
      <c r="G17" s="18">
        <v>43.3</v>
      </c>
      <c r="H17" s="18">
        <v>9.3214381720430168</v>
      </c>
      <c r="I17" s="18">
        <v>14.2</v>
      </c>
      <c r="J17" s="18">
        <v>6</v>
      </c>
      <c r="K17" s="18">
        <v>7.7908602150537716</v>
      </c>
      <c r="L17" s="18">
        <v>984.41095430107509</v>
      </c>
      <c r="M17" s="18">
        <v>1018.2704301075273</v>
      </c>
      <c r="N17" s="18">
        <v>1.9429435483870998</v>
      </c>
      <c r="O17" s="18">
        <v>13.2</v>
      </c>
      <c r="P17" s="18">
        <v>0</v>
      </c>
      <c r="Q17" s="18">
        <v>171.98104838709651</v>
      </c>
      <c r="R17" s="25">
        <v>36.900000000000013</v>
      </c>
      <c r="S17" s="18">
        <v>60.380637254901956</v>
      </c>
      <c r="T17" s="18">
        <v>567</v>
      </c>
      <c r="U17" s="18">
        <v>0</v>
      </c>
      <c r="V17" s="18">
        <v>11.898521505376342</v>
      </c>
      <c r="W17" s="18">
        <v>636.79999999999995</v>
      </c>
      <c r="X17" s="18">
        <v>-242.2</v>
      </c>
      <c r="Y17" s="25">
        <v>0.49010080645161264</v>
      </c>
      <c r="Z17" s="25">
        <v>4.28</v>
      </c>
      <c r="AA17" s="25">
        <v>0</v>
      </c>
      <c r="AB17" s="28">
        <v>2.0860215053763276E-3</v>
      </c>
      <c r="AC17" s="28">
        <v>0.02</v>
      </c>
      <c r="AD17" s="28">
        <v>0</v>
      </c>
      <c r="AE17" s="28"/>
      <c r="AF17" s="28"/>
      <c r="AG17" s="28"/>
      <c r="AH17" s="28"/>
      <c r="AI17" s="28"/>
      <c r="AJ17" s="28"/>
      <c r="AK17" s="18"/>
      <c r="AL17" s="18"/>
      <c r="AM17" s="18"/>
      <c r="AN17" s="18"/>
      <c r="AO17" s="18"/>
      <c r="AP17" s="18"/>
      <c r="AQ17" s="18">
        <v>3.5934065934065766</v>
      </c>
      <c r="AR17" s="27">
        <v>76.900000000000006</v>
      </c>
      <c r="AS17" s="18">
        <v>0</v>
      </c>
      <c r="AT17" s="18">
        <v>16.044642857142851</v>
      </c>
      <c r="AU17" s="18">
        <v>54.4</v>
      </c>
      <c r="AV17" s="18">
        <v>0.6</v>
      </c>
      <c r="AW17" s="18">
        <v>12.341263440860265</v>
      </c>
      <c r="AX17" s="18">
        <v>25.4</v>
      </c>
      <c r="AY17" s="18">
        <v>8.4</v>
      </c>
      <c r="AZ17" s="34">
        <v>6642</v>
      </c>
      <c r="BA17" s="18">
        <v>111</v>
      </c>
    </row>
    <row r="18" spans="1:53" s="17" customFormat="1" ht="14.25" x14ac:dyDescent="0.2">
      <c r="A18" s="17" t="s">
        <v>10</v>
      </c>
      <c r="B18" s="18">
        <v>6.6709027777777772</v>
      </c>
      <c r="C18" s="18">
        <v>22</v>
      </c>
      <c r="D18" s="18">
        <v>-6.4</v>
      </c>
      <c r="E18" s="18">
        <v>82.484652777777711</v>
      </c>
      <c r="F18" s="18">
        <v>100</v>
      </c>
      <c r="G18" s="18">
        <v>33.9</v>
      </c>
      <c r="H18" s="18">
        <v>7.3331249999999812</v>
      </c>
      <c r="I18" s="18">
        <v>12.2</v>
      </c>
      <c r="J18" s="18">
        <v>3</v>
      </c>
      <c r="K18" s="18">
        <v>3.7373611111111074</v>
      </c>
      <c r="L18" s="18">
        <v>981.8253472222234</v>
      </c>
      <c r="M18" s="18">
        <v>1016.2365277777764</v>
      </c>
      <c r="N18" s="18">
        <v>1.3097222222222225</v>
      </c>
      <c r="O18" s="18">
        <v>9.4</v>
      </c>
      <c r="P18" s="18">
        <v>0</v>
      </c>
      <c r="Q18" s="18">
        <v>189.6623611111109</v>
      </c>
      <c r="R18" s="25">
        <v>38.100000000000023</v>
      </c>
      <c r="S18" s="18">
        <v>24.138812785388126</v>
      </c>
      <c r="T18" s="18">
        <v>207</v>
      </c>
      <c r="U18" s="18">
        <v>0</v>
      </c>
      <c r="V18" s="18">
        <v>-6.46131944444444</v>
      </c>
      <c r="W18" s="18">
        <v>419.7</v>
      </c>
      <c r="X18" s="18">
        <v>-141.4</v>
      </c>
      <c r="Y18" s="25">
        <v>0.28275000000000017</v>
      </c>
      <c r="Z18" s="25">
        <v>2.71</v>
      </c>
      <c r="AA18" s="25">
        <v>0</v>
      </c>
      <c r="AB18" s="28">
        <v>1.06041666666666E-3</v>
      </c>
      <c r="AC18" s="28">
        <v>1.2E-2</v>
      </c>
      <c r="AD18" s="28">
        <v>0</v>
      </c>
      <c r="AE18" s="28"/>
      <c r="AF18" s="28"/>
      <c r="AG18" s="28"/>
      <c r="AH18" s="28"/>
      <c r="AI18" s="28"/>
      <c r="AJ18" s="28"/>
      <c r="AK18" s="18"/>
      <c r="AL18" s="18"/>
      <c r="AM18" s="18"/>
      <c r="AN18" s="18"/>
      <c r="AO18" s="18"/>
      <c r="AP18" s="18"/>
      <c r="AQ18" s="18">
        <v>10.892187500000086</v>
      </c>
      <c r="AR18" s="18">
        <v>139.5</v>
      </c>
      <c r="AS18" s="18">
        <v>0</v>
      </c>
      <c r="AT18" s="18">
        <v>24.367684659090909</v>
      </c>
      <c r="AU18" s="18">
        <v>65.7</v>
      </c>
      <c r="AV18" s="18">
        <v>3.1</v>
      </c>
      <c r="AW18" s="18">
        <v>11.021805555555568</v>
      </c>
      <c r="AX18" s="18">
        <v>13.8</v>
      </c>
      <c r="AY18" s="18">
        <v>7.8</v>
      </c>
      <c r="AZ18" s="27">
        <v>5735</v>
      </c>
      <c r="BA18" s="18">
        <v>95.6</v>
      </c>
    </row>
    <row r="19" spans="1:53" s="17" customFormat="1" ht="14.25" x14ac:dyDescent="0.2">
      <c r="A19" s="17" t="s">
        <v>11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25"/>
      <c r="S19" s="18"/>
      <c r="T19" s="18"/>
      <c r="U19" s="18"/>
      <c r="V19" s="18"/>
      <c r="W19" s="27"/>
      <c r="X19" s="18"/>
      <c r="Y19" s="25"/>
      <c r="Z19" s="25"/>
      <c r="AA19" s="25"/>
      <c r="AB19" s="28"/>
      <c r="AC19" s="28"/>
      <c r="AD19" s="28"/>
      <c r="AE19" s="28"/>
      <c r="AF19" s="28"/>
      <c r="AG19" s="28"/>
      <c r="AH19" s="28"/>
      <c r="AI19" s="28"/>
      <c r="AJ19" s="2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34"/>
      <c r="BA19" s="18"/>
    </row>
    <row r="20" spans="1:53" ht="14.25" x14ac:dyDescent="0.2">
      <c r="A20" s="17"/>
      <c r="B20" s="27"/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41"/>
      <c r="BA20" s="17"/>
    </row>
    <row r="21" spans="1:53" ht="15" x14ac:dyDescent="0.25">
      <c r="A21" s="22" t="s">
        <v>43</v>
      </c>
      <c r="B21" s="30">
        <f>AVERAGE(B8:B19)</f>
        <v>12.881871724452628</v>
      </c>
      <c r="C21" s="23">
        <f>MAX(C8:C19)</f>
        <v>36.9</v>
      </c>
      <c r="D21" s="24">
        <f>MIN(D8:D19)</f>
        <v>-6.4</v>
      </c>
      <c r="E21" s="30">
        <f>AVERAGE(E8:E19)</f>
        <v>65.45475288450686</v>
      </c>
      <c r="F21" s="23">
        <f>MAX(F8:F19)</f>
        <v>100</v>
      </c>
      <c r="G21" s="24">
        <f>MIN(G8:G19)</f>
        <v>4.4000000000000004</v>
      </c>
      <c r="H21" s="30">
        <f>AVERAGE(H8:H19)</f>
        <v>8.9443649944692698</v>
      </c>
      <c r="I21" s="23">
        <f>MAX(I8:I19)</f>
        <v>20</v>
      </c>
      <c r="J21" s="24">
        <f>MIN(J8:J19)</f>
        <v>2.1</v>
      </c>
      <c r="K21" s="30">
        <f t="shared" ref="K21:M21" si="0">AVERAGE(K8:K19)</f>
        <v>6.8532638803198438</v>
      </c>
      <c r="L21" s="30">
        <f t="shared" si="0"/>
        <v>984.35120253153104</v>
      </c>
      <c r="M21" s="30">
        <f t="shared" si="0"/>
        <v>1018.0790129169728</v>
      </c>
      <c r="N21" s="30">
        <f>AVERAGE(N8:N19)</f>
        <v>1.7138303044680876</v>
      </c>
      <c r="O21" s="23">
        <f>MAX(O8:O19)</f>
        <v>13.2</v>
      </c>
      <c r="P21" s="24">
        <f>MIN(P8:P19)</f>
        <v>0</v>
      </c>
      <c r="Q21" s="30">
        <f t="shared" ref="Q21" si="1">AVERAGE(Q8:Q19)</f>
        <v>180.88100348300046</v>
      </c>
      <c r="R21" s="35">
        <f>SUM(R8:R19)</f>
        <v>561.10000000000014</v>
      </c>
      <c r="S21" s="30"/>
      <c r="T21" s="23"/>
      <c r="U21" s="24"/>
      <c r="V21" s="30">
        <f t="shared" ref="V21" si="2">AVERAGE(V8:V19)</f>
        <v>51.843414476954131</v>
      </c>
      <c r="W21" s="23">
        <f>MAX(W8:W19)</f>
        <v>994.1</v>
      </c>
      <c r="X21" s="24">
        <f>MIN(X8:X19)</f>
        <v>-300.8</v>
      </c>
      <c r="Y21" s="35">
        <f t="shared" ref="Y21" si="3">AVERAGE(Y8:Y19)</f>
        <v>0.89893198323252044</v>
      </c>
      <c r="Z21" s="36">
        <f>MAX(Z8:Z19)</f>
        <v>8.02</v>
      </c>
      <c r="AA21" s="37">
        <f>MIN(AA8:AA19)</f>
        <v>0</v>
      </c>
      <c r="AB21" s="38">
        <f t="shared" ref="AB21" si="4">AVERAGE(AB8:AB19)</f>
        <v>4.0425546122059208E-3</v>
      </c>
      <c r="AC21" s="39">
        <f>MAX(AC8:AC19)</f>
        <v>0.04</v>
      </c>
      <c r="AD21" s="40">
        <f>MIN(AD8:AD19)</f>
        <v>0</v>
      </c>
      <c r="AE21" s="38"/>
      <c r="AF21" s="39"/>
      <c r="AG21" s="40"/>
      <c r="AH21" s="38"/>
      <c r="AI21" s="39"/>
      <c r="AJ21" s="40"/>
      <c r="AK21" s="30">
        <f t="shared" ref="AK21" si="5">AVERAGE(AK8:AK19)</f>
        <v>9.0469109501108118</v>
      </c>
      <c r="AL21" s="23">
        <f>MAX(AL8:AL19)</f>
        <v>153.19999999999999</v>
      </c>
      <c r="AM21" s="24">
        <f>MIN(AM8:AM19)</f>
        <v>0.1</v>
      </c>
      <c r="AN21" s="30">
        <f t="shared" ref="AN21" si="6">AVERAGE(AN8:AN19)</f>
        <v>6.5369400952613077</v>
      </c>
      <c r="AO21" s="23">
        <f>MAX(AO8:AO19)</f>
        <v>137.30000000000001</v>
      </c>
      <c r="AP21" s="24">
        <f>MIN(AP8:AP19)</f>
        <v>0.1</v>
      </c>
      <c r="AQ21" s="30">
        <f t="shared" ref="AQ21" si="7">AVERAGE(AQ8:AQ19)</f>
        <v>2.6335913120331851</v>
      </c>
      <c r="AR21" s="23">
        <f>MAX(AR8:AR19)</f>
        <v>237.1</v>
      </c>
      <c r="AS21" s="24">
        <f>MIN(AS8:AS19)</f>
        <v>0</v>
      </c>
      <c r="AT21" s="30">
        <f t="shared" ref="AT21" si="8">AVERAGE(AT8:AT19)</f>
        <v>14.350183794240403</v>
      </c>
      <c r="AU21" s="23">
        <f>MAX(AU8:AU19)</f>
        <v>153.69999999999999</v>
      </c>
      <c r="AV21" s="24">
        <f>MIN(AV8:AV19)</f>
        <v>0</v>
      </c>
      <c r="AW21" s="30">
        <f t="shared" ref="AW21" si="9">AVERAGE(AW8:AW19)</f>
        <v>38.787043485385375</v>
      </c>
      <c r="AX21" s="23">
        <f>MAX(AX8:AX19)</f>
        <v>145.4</v>
      </c>
      <c r="AY21" s="24">
        <f>MIN(AY8:AY19)</f>
        <v>0</v>
      </c>
      <c r="AZ21" s="33">
        <f>SUM(AZ8:AZ19)</f>
        <v>126609</v>
      </c>
      <c r="BA21" s="29">
        <f>SUM(BA8:BA19)</f>
        <v>2109.6</v>
      </c>
    </row>
    <row r="22" spans="1:53" s="5" customFormat="1" x14ac:dyDescent="0.2">
      <c r="A22" s="14"/>
      <c r="B22" s="1"/>
      <c r="C22" s="1"/>
      <c r="D22" s="1"/>
      <c r="E22" s="1"/>
      <c r="F22" s="1"/>
      <c r="G22" s="1"/>
      <c r="H22" s="2"/>
      <c r="I22" s="1"/>
      <c r="J22" s="4"/>
      <c r="K22" s="4"/>
      <c r="L22" s="3"/>
      <c r="M22" s="3"/>
      <c r="N22" s="2"/>
      <c r="O22" s="2"/>
      <c r="P22" s="2"/>
      <c r="X22" s="4"/>
      <c r="Y22" s="4"/>
      <c r="AD22" s="1"/>
    </row>
    <row r="23" spans="1:53" x14ac:dyDescent="0.2">
      <c r="AD23" s="32"/>
    </row>
    <row r="24" spans="1:53" x14ac:dyDescent="0.2">
      <c r="J24" s="15"/>
      <c r="N24" s="15"/>
      <c r="AD24" s="32"/>
    </row>
    <row r="25" spans="1:53" x14ac:dyDescent="0.2">
      <c r="AD25" s="32"/>
    </row>
    <row r="26" spans="1:53" x14ac:dyDescent="0.2">
      <c r="AD26" s="32"/>
    </row>
    <row r="27" spans="1:53" x14ac:dyDescent="0.2">
      <c r="AD27" s="32"/>
    </row>
    <row r="28" spans="1:53" x14ac:dyDescent="0.2">
      <c r="AD28" s="32"/>
    </row>
    <row r="29" spans="1:53" x14ac:dyDescent="0.2">
      <c r="AD29" s="32"/>
    </row>
    <row r="30" spans="1:53" x14ac:dyDescent="0.2">
      <c r="AD30" s="32"/>
    </row>
    <row r="31" spans="1:53" x14ac:dyDescent="0.2">
      <c r="AD31" s="32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2025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Kohfink, Erich</cp:lastModifiedBy>
  <cp:lastPrinted>2012-08-07T05:22:35Z</cp:lastPrinted>
  <dcterms:created xsi:type="dcterms:W3CDTF">2000-02-21T12:34:05Z</dcterms:created>
  <dcterms:modified xsi:type="dcterms:W3CDTF">2025-12-01T12:12:16Z</dcterms:modified>
</cp:coreProperties>
</file>