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"/>
    </mc:Choice>
  </mc:AlternateContent>
  <bookViews>
    <workbookView xWindow="-120" yWindow="-120" windowWidth="24240" windowHeight="13140" tabRatio="820"/>
  </bookViews>
  <sheets>
    <sheet name="Monatswerte 2021" sheetId="61" r:id="rId1"/>
  </sheets>
  <calcPr calcId="162913"/>
</workbook>
</file>

<file path=xl/calcChain.xml><?xml version="1.0" encoding="utf-8"?>
<calcChain xmlns="http://schemas.openxmlformats.org/spreadsheetml/2006/main">
  <c r="BA21" i="61" l="1"/>
  <c r="AZ21" i="61" l="1"/>
  <c r="AY21" i="61"/>
  <c r="AX21" i="61"/>
  <c r="AW21" i="61"/>
  <c r="AV21" i="61"/>
  <c r="AU21" i="61"/>
  <c r="AT21" i="61"/>
  <c r="AS21" i="61"/>
  <c r="AR21" i="61"/>
  <c r="AQ21" i="61"/>
  <c r="AP21" i="61"/>
  <c r="AO21" i="61"/>
  <c r="AN21" i="61"/>
  <c r="AM21" i="61"/>
  <c r="AL21" i="61"/>
  <c r="AK21" i="61"/>
  <c r="AJ21" i="61"/>
  <c r="AI21" i="61"/>
  <c r="AH21" i="61"/>
  <c r="AG21" i="61"/>
  <c r="AF21" i="61"/>
  <c r="AE21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<sst xmlns="http://schemas.openxmlformats.org/spreadsheetml/2006/main" count="121" uniqueCount="44">
  <si>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</si>
  <si>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</si>
  <si>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</si>
  <si>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</si>
  <si>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</si>
  <si>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</si>
  <si>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</si>
  <si>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</si>
  <si>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</si>
  <si>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</si>
  <si>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</si>
  <si>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</si>
  <si>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</si>
  <si>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</si>
  <si>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</si>
  <si>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</si>
  <si>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</si>
  <si>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Min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</si>
  <si>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</si>
  <si>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</si>
  <si>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</si>
  <si>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</si>
  <si>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</si>
  <si>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</si>
  <si>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</si>
  <si>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</si>
  <si>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Globalstr. (W/m²)</t>
  </si>
  <si>
    <t>Str.-Bilanz (W/m²)</t>
  </si>
  <si>
    <t>UV-E (W/m²)</t>
  </si>
  <si>
    <t>UV-Index</t>
  </si>
  <si>
    <t>PM10 (µg/m³)</t>
  </si>
  <si>
    <t>PM2.5 (µg/m³)</t>
  </si>
  <si>
    <t>Abs. Luftdruck (hPa)</t>
  </si>
  <si>
    <t>Rel. Luftdruck (hPa)</t>
  </si>
  <si>
    <t>UV-A (W/m²)</t>
  </si>
  <si>
    <t>UV-B (W/m²)</t>
  </si>
  <si>
    <t>NO (µg/m³)</t>
  </si>
  <si>
    <t>NO2 (µg/m³)</t>
  </si>
  <si>
    <t>Sonnenscheindauer</t>
  </si>
  <si>
    <t>(Minuten)</t>
  </si>
  <si>
    <t>(Stunden)</t>
  </si>
  <si>
    <t>O3 (µg/m³)</t>
  </si>
  <si>
    <t>Monats-Mittel-Werte (bzw. Min- und Max-Werte) sämtlicher Komponenten im Jahr 2021</t>
  </si>
  <si>
    <t>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</si>
</sst>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7" x14ac:knownFonts="1">
    <font>
      <sz val="10"/>
      <name val="Arial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1" applyNumberFormat="0" applyAlignment="0" applyProtection="0"/>
    <xf numFmtId="0" fontId="8" fillId="8" borderId="2" applyNumberFormat="0" applyAlignment="0" applyProtection="0"/>
    <xf numFmtId="0" fontId="9" fillId="9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5" fillId="12" borderId="4" applyNumberFormat="0" applyFont="0" applyAlignment="0" applyProtection="0"/>
    <xf numFmtId="0" fontId="14" fillId="13" borderId="0" applyNumberFormat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4" borderId="9" applyNumberFormat="0" applyAlignment="0" applyProtection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164" fontId="25" fillId="0" borderId="0" xfId="0" quotePrefix="1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4" fontId="0" fillId="0" borderId="0" xfId="0" applyNumberFormat="1"/>
    <xf numFmtId="1" fontId="10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26" fillId="0" borderId="0" xfId="0" quotePrefix="1" applyNumberFormat="1" applyFont="1" applyAlignment="1">
      <alignment horizontal="center"/>
    </xf>
    <xf numFmtId="2" fontId="25" fillId="0" borderId="0" xfId="0" quotePrefix="1" applyNumberFormat="1" applyFont="1" applyAlignment="1">
      <alignment horizontal="center"/>
    </xf>
    <xf numFmtId="2" fontId="24" fillId="0" borderId="0" xfId="0" quotePrefix="1" applyNumberFormat="1" applyFont="1" applyAlignment="1">
      <alignment horizontal="center"/>
    </xf>
    <xf numFmtId="165" fontId="26" fillId="0" borderId="0" xfId="0" quotePrefix="1" applyNumberFormat="1" applyFont="1" applyAlignment="1">
      <alignment horizontal="center"/>
    </xf>
    <xf numFmtId="165" fontId="25" fillId="0" borderId="0" xfId="0" quotePrefix="1" applyNumberFormat="1" applyFont="1" applyAlignment="1">
      <alignment horizontal="center"/>
    </xf>
    <xf numFmtId="165" fontId="24" fillId="0" borderId="0" xfId="0" quotePrefix="1" applyNumberFormat="1" applyFont="1" applyAlignment="1">
      <alignment horizontal="center"/>
    </xf>
    <xf numFmtId="1" fontId="4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7.85546875" customWidth="1"/>
    <col min="8" max="10" width="20.7109375" customWidth="1"/>
    <col min="11" max="11" width="15.85546875" customWidth="1"/>
    <col min="12" max="13" width="21.7109375" style="6" customWidth="1"/>
    <col min="14" max="15" width="11.5703125" customWidth="1"/>
    <col min="16" max="16" width="12.85546875" customWidth="1"/>
    <col min="17" max="17" width="20" customWidth="1"/>
    <col min="18" max="18" width="19.7109375" customWidth="1"/>
    <col min="19" max="19" width="18.42578125" customWidth="1"/>
    <col min="20" max="21" width="18.28515625" customWidth="1"/>
    <col min="22" max="23" width="20.140625" customWidth="1"/>
    <col min="24" max="24" width="18.28515625" style="6" customWidth="1"/>
    <col min="25" max="25" width="14.7109375" style="6" customWidth="1"/>
    <col min="26" max="29" width="14.7109375" customWidth="1"/>
    <col min="30" max="30" width="16.7109375" customWidth="1"/>
    <col min="31" max="42" width="14.7109375" customWidth="1"/>
    <col min="43" max="43" width="12.85546875" customWidth="1"/>
    <col min="44" max="44" width="12.42578125" customWidth="1"/>
    <col min="45" max="46" width="13.28515625" customWidth="1"/>
    <col min="47" max="47" width="13.42578125" customWidth="1"/>
    <col min="48" max="51" width="13.28515625" customWidth="1"/>
    <col min="52" max="53" width="22.7109375" customWidth="1"/>
  </cols>
  <sheetData>
    <row r="1" spans="1:53" ht="15.75" x14ac:dyDescent="0.25">
      <c r="A1" s="7" t="s">
        <v>18</v>
      </c>
      <c r="B1" s="8"/>
      <c r="C1" s="8"/>
      <c r="D1" s="8"/>
      <c r="E1" s="8"/>
      <c r="F1" s="8"/>
      <c r="G1" s="8"/>
      <c r="H1" s="9"/>
      <c r="I1" s="1"/>
      <c r="J1" s="10"/>
      <c r="K1" s="10"/>
      <c r="L1" s="11"/>
      <c r="M1" s="11"/>
      <c r="N1" s="9"/>
      <c r="O1" s="9"/>
      <c r="P1" s="9"/>
    </row>
    <row r="2" spans="1:53" ht="15.75" x14ac:dyDescent="0.25">
      <c r="A2" s="7" t="s">
        <v>19</v>
      </c>
      <c r="B2" s="8"/>
      <c r="C2" s="8"/>
      <c r="D2" s="8"/>
      <c r="E2" s="8"/>
      <c r="F2" s="8"/>
      <c r="G2" s="8"/>
      <c r="H2" s="9"/>
      <c r="I2" s="1"/>
      <c r="J2" s="10"/>
      <c r="K2" s="10"/>
      <c r="L2" s="11"/>
      <c r="M2" s="11"/>
      <c r="N2" s="9"/>
      <c r="O2" s="9"/>
      <c r="P2" s="9"/>
    </row>
    <row r="3" spans="1:53" ht="15.75" x14ac:dyDescent="0.25">
      <c r="A3" s="7"/>
      <c r="B3" s="8"/>
      <c r="C3" s="8"/>
      <c r="D3" s="8"/>
      <c r="E3" s="8"/>
      <c r="F3" s="8"/>
      <c r="G3" s="8"/>
      <c r="H3" s="9"/>
      <c r="I3" s="1"/>
      <c r="J3" s="10"/>
      <c r="K3" s="10"/>
      <c r="L3" s="11"/>
      <c r="M3" s="11"/>
      <c r="N3" s="9"/>
      <c r="O3" s="9"/>
      <c r="P3" s="9"/>
    </row>
    <row r="4" spans="1:53" ht="15.75" x14ac:dyDescent="0.25">
      <c r="A4" s="12" t="s">
        <v>42</v>
      </c>
      <c r="B4" s="8"/>
      <c r="C4" s="8"/>
      <c r="D4" s="8"/>
      <c r="E4" s="8"/>
      <c r="F4" s="8"/>
      <c r="G4" s="8"/>
      <c r="H4" s="9"/>
      <c r="I4" s="1"/>
      <c r="J4" s="10"/>
      <c r="K4" s="10"/>
      <c r="L4" s="11"/>
      <c r="M4" s="11"/>
      <c r="N4" s="9"/>
      <c r="O4" s="9"/>
      <c r="P4" s="9"/>
    </row>
    <row r="5" spans="1:53" ht="15.75" x14ac:dyDescent="0.25">
      <c r="A5" s="13"/>
      <c r="O5" s="9"/>
      <c r="P5" s="9"/>
    </row>
    <row r="6" spans="1:53" ht="15" x14ac:dyDescent="0.25">
      <c r="A6" s="19"/>
      <c r="B6" s="16" t="s">
        <v>20</v>
      </c>
      <c r="C6" s="16" t="s">
        <v>20</v>
      </c>
      <c r="D6" s="16" t="s">
        <v>20</v>
      </c>
      <c r="E6" s="16" t="s">
        <v>21</v>
      </c>
      <c r="F6" s="16" t="s">
        <v>21</v>
      </c>
      <c r="G6" s="16" t="s">
        <v>21</v>
      </c>
      <c r="H6" s="16" t="s">
        <v>22</v>
      </c>
      <c r="I6" s="16" t="s">
        <v>22</v>
      </c>
      <c r="J6" s="16" t="s">
        <v>22</v>
      </c>
      <c r="K6" s="16" t="s">
        <v>23</v>
      </c>
      <c r="L6" s="16" t="s">
        <v>32</v>
      </c>
      <c r="M6" s="16" t="s">
        <v>33</v>
      </c>
      <c r="N6" s="16" t="s">
        <v>15</v>
      </c>
      <c r="O6" s="16" t="s">
        <v>15</v>
      </c>
      <c r="P6" s="16" t="s">
        <v>15</v>
      </c>
      <c r="Q6" s="16" t="s">
        <v>16</v>
      </c>
      <c r="R6" s="20" t="s">
        <v>24</v>
      </c>
      <c r="S6" s="29" t="s">
        <v>26</v>
      </c>
      <c r="T6" s="16" t="s">
        <v>26</v>
      </c>
      <c r="U6" s="29" t="s">
        <v>26</v>
      </c>
      <c r="V6" s="16" t="s">
        <v>27</v>
      </c>
      <c r="W6" s="16" t="s">
        <v>27</v>
      </c>
      <c r="X6" s="16" t="s">
        <v>27</v>
      </c>
      <c r="Y6" s="31" t="s">
        <v>34</v>
      </c>
      <c r="Z6" s="31" t="s">
        <v>34</v>
      </c>
      <c r="AA6" s="31" t="s">
        <v>34</v>
      </c>
      <c r="AB6" s="31" t="s">
        <v>35</v>
      </c>
      <c r="AC6" s="31" t="s">
        <v>35</v>
      </c>
      <c r="AD6" s="31" t="s">
        <v>35</v>
      </c>
      <c r="AE6" s="31" t="s">
        <v>28</v>
      </c>
      <c r="AF6" s="31" t="s">
        <v>28</v>
      </c>
      <c r="AG6" s="31" t="s">
        <v>28</v>
      </c>
      <c r="AH6" s="31" t="s">
        <v>29</v>
      </c>
      <c r="AI6" s="31" t="s">
        <v>29</v>
      </c>
      <c r="AJ6" s="31" t="s">
        <v>29</v>
      </c>
      <c r="AK6" s="29" t="s">
        <v>30</v>
      </c>
      <c r="AL6" s="29" t="s">
        <v>30</v>
      </c>
      <c r="AM6" s="29" t="s">
        <v>30</v>
      </c>
      <c r="AN6" s="29" t="s">
        <v>31</v>
      </c>
      <c r="AO6" s="29" t="s">
        <v>31</v>
      </c>
      <c r="AP6" s="29" t="s">
        <v>31</v>
      </c>
      <c r="AQ6" s="29" t="s">
        <v>36</v>
      </c>
      <c r="AR6" s="29" t="s">
        <v>36</v>
      </c>
      <c r="AS6" s="29" t="s">
        <v>36</v>
      </c>
      <c r="AT6" s="29" t="s">
        <v>37</v>
      </c>
      <c r="AU6" s="29" t="s">
        <v>37</v>
      </c>
      <c r="AV6" s="29" t="s">
        <v>37</v>
      </c>
      <c r="AW6" s="29" t="s">
        <v>41</v>
      </c>
      <c r="AX6" s="29" t="s">
        <v>41</v>
      </c>
      <c r="AY6" s="29" t="s">
        <v>41</v>
      </c>
      <c r="AZ6" s="33" t="s">
        <v>38</v>
      </c>
      <c r="BA6" s="29" t="s">
        <v>38</v>
      </c>
    </row>
    <row r="7" spans="1:53" ht="15" x14ac:dyDescent="0.25">
      <c r="A7" s="21" t="s">
        <v>14</v>
      </c>
      <c r="B7" s="16" t="s">
        <v>12</v>
      </c>
      <c r="C7" s="16" t="s">
        <v>13</v>
      </c>
      <c r="D7" s="16" t="s">
        <v>17</v>
      </c>
      <c r="E7" s="16" t="s">
        <v>12</v>
      </c>
      <c r="F7" s="16" t="s">
        <v>13</v>
      </c>
      <c r="G7" s="16" t="s">
        <v>17</v>
      </c>
      <c r="H7" s="16" t="s">
        <v>12</v>
      </c>
      <c r="I7" s="16" t="s">
        <v>13</v>
      </c>
      <c r="J7" s="16" t="s">
        <v>17</v>
      </c>
      <c r="K7" s="16" t="s">
        <v>12</v>
      </c>
      <c r="L7" s="16" t="s">
        <v>12</v>
      </c>
      <c r="M7" s="16" t="s">
        <v>12</v>
      </c>
      <c r="N7" s="16" t="s">
        <v>12</v>
      </c>
      <c r="O7" s="16" t="s">
        <v>13</v>
      </c>
      <c r="P7" s="16" t="s">
        <v>17</v>
      </c>
      <c r="Q7" s="16" t="s">
        <v>12</v>
      </c>
      <c r="R7" s="20" t="s">
        <v>25</v>
      </c>
      <c r="S7" s="29" t="s">
        <v>12</v>
      </c>
      <c r="T7" s="16" t="s">
        <v>13</v>
      </c>
      <c r="U7" s="29" t="s">
        <v>17</v>
      </c>
      <c r="V7" s="16" t="s">
        <v>12</v>
      </c>
      <c r="W7" s="16" t="s">
        <v>13</v>
      </c>
      <c r="X7" s="16" t="s">
        <v>17</v>
      </c>
      <c r="Y7" s="31" t="s">
        <v>12</v>
      </c>
      <c r="Z7" s="31" t="s">
        <v>13</v>
      </c>
      <c r="AA7" s="31" t="s">
        <v>17</v>
      </c>
      <c r="AB7" s="31" t="s">
        <v>12</v>
      </c>
      <c r="AC7" s="31" t="s">
        <v>13</v>
      </c>
      <c r="AD7" s="31" t="s">
        <v>17</v>
      </c>
      <c r="AE7" s="31" t="s">
        <v>12</v>
      </c>
      <c r="AF7" s="31" t="s">
        <v>13</v>
      </c>
      <c r="AG7" s="31" t="s">
        <v>17</v>
      </c>
      <c r="AH7" s="31" t="s">
        <v>12</v>
      </c>
      <c r="AI7" s="31" t="s">
        <v>13</v>
      </c>
      <c r="AJ7" s="31" t="s">
        <v>17</v>
      </c>
      <c r="AK7" s="29" t="s">
        <v>12</v>
      </c>
      <c r="AL7" s="29" t="s">
        <v>13</v>
      </c>
      <c r="AM7" s="29" t="s">
        <v>17</v>
      </c>
      <c r="AN7" s="29" t="s">
        <v>12</v>
      </c>
      <c r="AO7" s="29" t="s">
        <v>13</v>
      </c>
      <c r="AP7" s="29" t="s">
        <v>17</v>
      </c>
      <c r="AQ7" s="29" t="s">
        <v>12</v>
      </c>
      <c r="AR7" s="29" t="s">
        <v>13</v>
      </c>
      <c r="AS7" s="29" t="s">
        <v>17</v>
      </c>
      <c r="AT7" s="29" t="s">
        <v>12</v>
      </c>
      <c r="AU7" s="29" t="s">
        <v>13</v>
      </c>
      <c r="AV7" s="29" t="s">
        <v>17</v>
      </c>
      <c r="AW7" s="29" t="s">
        <v>12</v>
      </c>
      <c r="AX7" s="29" t="s">
        <v>13</v>
      </c>
      <c r="AY7" s="29" t="s">
        <v>17</v>
      </c>
      <c r="AZ7" s="33" t="s">
        <v>39</v>
      </c>
      <c r="BA7" s="29" t="s">
        <v>40</v>
      </c>
    </row>
    <row r="8" spans="1:53" s="17" customFormat="1" ht="14.25" x14ac:dyDescent="0.2">
      <c r="A8" s="17" t="s">
        <v>0</v>
      </c>
      <c r="B8" s="18">
        <v>2.5730506155950774</v>
      </c>
      <c r="C8" s="18">
        <v>13.7</v>
      </c>
      <c r="D8" s="18">
        <v>-5.3</v>
      </c>
      <c r="E8" s="18">
        <v>81.315389876880928</v>
      </c>
      <c r="F8" s="18">
        <v>98.1</v>
      </c>
      <c r="G8" s="18">
        <v>39.1</v>
      </c>
      <c r="H8" s="18">
        <v>5.4404240766073828</v>
      </c>
      <c r="I8" s="18">
        <v>10.1</v>
      </c>
      <c r="J8" s="18">
        <v>3.3</v>
      </c>
      <c r="K8" s="18">
        <v>-0.44131326949384353</v>
      </c>
      <c r="L8" s="18">
        <v>978.27284541723679</v>
      </c>
      <c r="M8" s="26">
        <v>1013.1070451436414</v>
      </c>
      <c r="N8" s="26">
        <v>2.2103754266211606</v>
      </c>
      <c r="O8" s="26">
        <v>10.3</v>
      </c>
      <c r="P8" s="26">
        <v>0</v>
      </c>
      <c r="Q8" s="26">
        <v>192.03999999999988</v>
      </c>
      <c r="R8" s="25">
        <v>38.799999999999997</v>
      </c>
      <c r="S8" s="18">
        <v>27.604368600682591</v>
      </c>
      <c r="T8" s="18">
        <v>552</v>
      </c>
      <c r="U8" s="18">
        <v>0</v>
      </c>
      <c r="V8" s="18">
        <v>-13.524709897610924</v>
      </c>
      <c r="W8" s="18">
        <v>364.8</v>
      </c>
      <c r="X8" s="18">
        <v>-303.8</v>
      </c>
      <c r="Y8" s="25">
        <v>2.1065665529010218</v>
      </c>
      <c r="Z8" s="25">
        <v>24.28</v>
      </c>
      <c r="AA8" s="25">
        <v>0</v>
      </c>
      <c r="AB8" s="28">
        <v>4.3208191126279808E-3</v>
      </c>
      <c r="AC8" s="28">
        <v>5.2999999999999999E-2</v>
      </c>
      <c r="AD8" s="28">
        <v>0</v>
      </c>
      <c r="AE8" s="28">
        <v>1.5460750853242234E-3</v>
      </c>
      <c r="AF8" s="28">
        <v>1.7999999999999999E-2</v>
      </c>
      <c r="AG8" s="28">
        <v>0</v>
      </c>
      <c r="AH8" s="28">
        <v>6.1843003412969291E-2</v>
      </c>
      <c r="AI8" s="28">
        <v>0.72</v>
      </c>
      <c r="AJ8" s="28">
        <v>0</v>
      </c>
      <c r="AK8" s="18">
        <v>10.055836177474395</v>
      </c>
      <c r="AL8" s="18">
        <v>172.5</v>
      </c>
      <c r="AM8" s="18">
        <v>0.3</v>
      </c>
      <c r="AN8" s="18">
        <v>8.3591126279863364</v>
      </c>
      <c r="AO8" s="18">
        <v>119.8</v>
      </c>
      <c r="AP8" s="18">
        <v>0.3</v>
      </c>
      <c r="AQ8" s="18">
        <v>3.8450104675505732</v>
      </c>
      <c r="AR8" s="18">
        <v>76.400000000000006</v>
      </c>
      <c r="AS8" s="18">
        <v>0</v>
      </c>
      <c r="AT8" s="18">
        <v>18.283879972086535</v>
      </c>
      <c r="AU8" s="18">
        <v>66.900000000000006</v>
      </c>
      <c r="AV8" s="18">
        <v>0</v>
      </c>
      <c r="AW8" s="18">
        <v>32.032379623168218</v>
      </c>
      <c r="AX8" s="18">
        <v>99.4</v>
      </c>
      <c r="AY8" s="18">
        <v>0</v>
      </c>
      <c r="AZ8" s="34">
        <v>2330</v>
      </c>
      <c r="BA8" s="18">
        <v>38.799999999999997</v>
      </c>
    </row>
    <row r="9" spans="1:53" s="17" customFormat="1" ht="14.25" x14ac:dyDescent="0.2">
      <c r="A9" s="17" t="s">
        <v>1</v>
      </c>
      <c r="B9" s="18">
        <v>5.3954785229841784</v>
      </c>
      <c r="C9" s="18">
        <v>22.2</v>
      </c>
      <c r="D9" s="18">
        <v>-10.1</v>
      </c>
      <c r="E9" s="18">
        <v>74.638583270534951</v>
      </c>
      <c r="F9" s="18">
        <v>99.1</v>
      </c>
      <c r="G9" s="18">
        <v>23.3</v>
      </c>
      <c r="H9" s="18">
        <v>6.2171062547098712</v>
      </c>
      <c r="I9" s="18">
        <v>10.9</v>
      </c>
      <c r="J9" s="18">
        <v>1.3</v>
      </c>
      <c r="K9" s="18">
        <v>0.80874152223059481</v>
      </c>
      <c r="L9" s="18">
        <v>985.25350414468596</v>
      </c>
      <c r="M9" s="18">
        <v>1019.9773172569725</v>
      </c>
      <c r="N9" s="18">
        <v>1.5366239638281798</v>
      </c>
      <c r="O9" s="18">
        <v>10.6</v>
      </c>
      <c r="P9" s="18">
        <v>0</v>
      </c>
      <c r="Q9" s="18">
        <v>164.78229088168774</v>
      </c>
      <c r="R9" s="25">
        <v>39.200000000000038</v>
      </c>
      <c r="S9" s="18">
        <v>75.889977392614853</v>
      </c>
      <c r="T9" s="18">
        <v>787</v>
      </c>
      <c r="U9" s="18">
        <v>0</v>
      </c>
      <c r="V9" s="18">
        <v>-8.515448379808126E-3</v>
      </c>
      <c r="W9" s="18">
        <v>566.9</v>
      </c>
      <c r="X9" s="18">
        <v>-202.4</v>
      </c>
      <c r="Y9" s="25">
        <v>4.8569253956292462</v>
      </c>
      <c r="Z9" s="25">
        <v>35.770000000000003</v>
      </c>
      <c r="AA9" s="25">
        <v>0</v>
      </c>
      <c r="AB9" s="28">
        <v>1.0968349660889134E-2</v>
      </c>
      <c r="AC9" s="28">
        <v>9.2999999999999999E-2</v>
      </c>
      <c r="AD9" s="28">
        <v>0</v>
      </c>
      <c r="AE9" s="28">
        <v>4.8281838733986362E-3</v>
      </c>
      <c r="AF9" s="28">
        <v>5.0999999999999997E-2</v>
      </c>
      <c r="AG9" s="28">
        <v>0</v>
      </c>
      <c r="AH9" s="28">
        <v>0.19312735493594585</v>
      </c>
      <c r="AI9" s="28">
        <v>2.04</v>
      </c>
      <c r="AJ9" s="28">
        <v>0</v>
      </c>
      <c r="AK9" s="18">
        <v>23.283647324792785</v>
      </c>
      <c r="AL9" s="18">
        <v>135</v>
      </c>
      <c r="AM9" s="18">
        <v>0.7</v>
      </c>
      <c r="AN9" s="18">
        <v>13.604898266767158</v>
      </c>
      <c r="AO9" s="18">
        <v>48.2</v>
      </c>
      <c r="AP9" s="18">
        <v>0.5</v>
      </c>
      <c r="AQ9" s="18">
        <v>9.6368745188606741</v>
      </c>
      <c r="AR9" s="18">
        <v>227.8</v>
      </c>
      <c r="AS9" s="18">
        <v>0</v>
      </c>
      <c r="AT9" s="18">
        <v>28.542340261739824</v>
      </c>
      <c r="AU9" s="18">
        <v>94.5</v>
      </c>
      <c r="AV9" s="18">
        <v>0</v>
      </c>
      <c r="AW9" s="18">
        <v>29.7</v>
      </c>
      <c r="AX9" s="18">
        <v>202</v>
      </c>
      <c r="AY9" s="18">
        <v>0</v>
      </c>
      <c r="AZ9" s="34">
        <v>7530</v>
      </c>
      <c r="BA9" s="18">
        <v>125.5</v>
      </c>
    </row>
    <row r="10" spans="1:53" s="17" customFormat="1" ht="14.25" x14ac:dyDescent="0.2">
      <c r="A10" s="17" t="s">
        <v>2</v>
      </c>
      <c r="B10" s="18">
        <v>6.8903978052126389</v>
      </c>
      <c r="C10" s="18">
        <v>24.5</v>
      </c>
      <c r="D10" s="18">
        <v>-2.7</v>
      </c>
      <c r="E10" s="18">
        <v>63.506241426611759</v>
      </c>
      <c r="F10" s="18">
        <v>93</v>
      </c>
      <c r="G10" s="18">
        <v>17.8</v>
      </c>
      <c r="H10" s="18">
        <v>5.450548696844983</v>
      </c>
      <c r="I10" s="18">
        <v>9.6</v>
      </c>
      <c r="J10" s="18">
        <v>2.5</v>
      </c>
      <c r="K10" s="18">
        <v>-0.19348422496570714</v>
      </c>
      <c r="L10" s="18">
        <v>988.36810699588295</v>
      </c>
      <c r="M10" s="18">
        <v>1023.0154320987657</v>
      </c>
      <c r="N10" s="18">
        <v>2.0024691358024729</v>
      </c>
      <c r="O10" s="18">
        <v>12.1</v>
      </c>
      <c r="P10" s="18">
        <v>0</v>
      </c>
      <c r="Q10" s="18">
        <v>201.6975308641974</v>
      </c>
      <c r="R10" s="25">
        <v>16.999999999999996</v>
      </c>
      <c r="S10" s="18">
        <v>120.47729766803846</v>
      </c>
      <c r="T10" s="18">
        <v>991</v>
      </c>
      <c r="U10" s="18">
        <v>0</v>
      </c>
      <c r="V10" s="18">
        <v>35.175171467764038</v>
      </c>
      <c r="W10" s="18">
        <v>744.3</v>
      </c>
      <c r="X10" s="18">
        <v>-249.6</v>
      </c>
      <c r="Y10" s="25">
        <v>7.6422496570644665</v>
      </c>
      <c r="Z10" s="25">
        <v>50.27</v>
      </c>
      <c r="AA10" s="25">
        <v>0</v>
      </c>
      <c r="AB10" s="28">
        <v>1.8034293552812133E-2</v>
      </c>
      <c r="AC10" s="28">
        <v>0.13100000000000001</v>
      </c>
      <c r="AD10" s="28">
        <v>0</v>
      </c>
      <c r="AE10" s="28">
        <v>8.9122085048010946E-3</v>
      </c>
      <c r="AF10" s="28">
        <v>7.9000000000000001E-2</v>
      </c>
      <c r="AG10" s="28">
        <v>0</v>
      </c>
      <c r="AH10" s="28">
        <v>0.35648834019204428</v>
      </c>
      <c r="AI10" s="28">
        <v>3.16</v>
      </c>
      <c r="AJ10" s="28">
        <v>0</v>
      </c>
      <c r="AK10" s="18">
        <v>14.980315500685888</v>
      </c>
      <c r="AL10" s="18">
        <v>85.2</v>
      </c>
      <c r="AM10" s="18">
        <v>0.4</v>
      </c>
      <c r="AN10" s="18">
        <v>9.8236625514403144</v>
      </c>
      <c r="AO10" s="18">
        <v>36.700000000000003</v>
      </c>
      <c r="AP10" s="18">
        <v>0.3</v>
      </c>
      <c r="AQ10" s="18">
        <v>7.0382022471910144</v>
      </c>
      <c r="AR10" s="18">
        <v>152.30000000000001</v>
      </c>
      <c r="AS10" s="18">
        <v>0</v>
      </c>
      <c r="AT10" s="18">
        <v>23.194803370786488</v>
      </c>
      <c r="AU10" s="18">
        <v>77</v>
      </c>
      <c r="AV10" s="18">
        <v>0</v>
      </c>
      <c r="AW10" s="18">
        <v>46.769219957835531</v>
      </c>
      <c r="AX10" s="18">
        <v>125.8</v>
      </c>
      <c r="AY10" s="18">
        <v>0</v>
      </c>
      <c r="AZ10" s="34">
        <v>10190</v>
      </c>
      <c r="BA10" s="27">
        <v>169.8</v>
      </c>
    </row>
    <row r="11" spans="1:53" s="17" customFormat="1" ht="14.25" x14ac:dyDescent="0.2">
      <c r="A11" s="17" t="s">
        <v>3</v>
      </c>
      <c r="B11" s="18">
        <v>8.5185734463276948</v>
      </c>
      <c r="C11" s="18">
        <v>24</v>
      </c>
      <c r="D11" s="18">
        <v>-1.1000000000000001</v>
      </c>
      <c r="E11" s="18">
        <v>58.687641242937772</v>
      </c>
      <c r="F11" s="18">
        <v>97</v>
      </c>
      <c r="G11" s="18">
        <v>20.9</v>
      </c>
      <c r="H11" s="18">
        <v>5.5644774011299489</v>
      </c>
      <c r="I11" s="18">
        <v>11</v>
      </c>
      <c r="J11" s="18">
        <v>2.9</v>
      </c>
      <c r="K11" s="18">
        <v>6.4830508474576096E-2</v>
      </c>
      <c r="L11" s="18">
        <v>984.95007062147045</v>
      </c>
      <c r="M11" s="18">
        <v>1019.2749293785309</v>
      </c>
      <c r="N11" s="18">
        <v>1.910734463276839</v>
      </c>
      <c r="O11" s="18">
        <v>10.8</v>
      </c>
      <c r="P11" s="18">
        <v>0</v>
      </c>
      <c r="Q11" s="18">
        <v>181.50988700564946</v>
      </c>
      <c r="R11" s="25">
        <v>22.799999999999994</v>
      </c>
      <c r="S11" s="18">
        <v>175.5716807909603</v>
      </c>
      <c r="T11" s="18">
        <v>1304</v>
      </c>
      <c r="U11" s="18">
        <v>0</v>
      </c>
      <c r="V11" s="18">
        <v>68.631002824858726</v>
      </c>
      <c r="W11" s="18">
        <v>857</v>
      </c>
      <c r="X11" s="18">
        <v>-216.2</v>
      </c>
      <c r="Y11" s="25">
        <v>11.261949152542401</v>
      </c>
      <c r="Z11" s="25">
        <v>67.45</v>
      </c>
      <c r="AA11" s="25">
        <v>0</v>
      </c>
      <c r="AB11" s="28">
        <v>2.8251412429378574E-2</v>
      </c>
      <c r="AC11" s="28">
        <v>0.17699999999999999</v>
      </c>
      <c r="AD11" s="28">
        <v>0</v>
      </c>
      <c r="AE11" s="28">
        <v>1.5742231638418071E-2</v>
      </c>
      <c r="AF11" s="28">
        <v>0.13</v>
      </c>
      <c r="AG11" s="28">
        <v>0</v>
      </c>
      <c r="AH11" s="28">
        <v>0.62178521617852212</v>
      </c>
      <c r="AI11" s="28">
        <v>5.2</v>
      </c>
      <c r="AJ11" s="28">
        <v>0</v>
      </c>
      <c r="AK11" s="18">
        <v>13.754661016949141</v>
      </c>
      <c r="AL11" s="18">
        <v>65.400000000000006</v>
      </c>
      <c r="AM11" s="18">
        <v>1.3</v>
      </c>
      <c r="AN11" s="18">
        <v>8.9782485875706293</v>
      </c>
      <c r="AO11" s="18">
        <v>37.4</v>
      </c>
      <c r="AP11" s="18">
        <v>1.1000000000000001</v>
      </c>
      <c r="AQ11" s="18">
        <v>3.549241877256295</v>
      </c>
      <c r="AR11" s="18">
        <v>93</v>
      </c>
      <c r="AS11" s="18">
        <v>0</v>
      </c>
      <c r="AT11" s="18">
        <v>17.493790613718396</v>
      </c>
      <c r="AU11" s="18">
        <v>78.8</v>
      </c>
      <c r="AV11" s="18">
        <v>0.2</v>
      </c>
      <c r="AW11" s="18">
        <v>63.178339350180579</v>
      </c>
      <c r="AX11" s="18">
        <v>133.6</v>
      </c>
      <c r="AY11" s="18">
        <v>0</v>
      </c>
      <c r="AZ11" s="34">
        <v>12450</v>
      </c>
      <c r="BA11" s="18">
        <v>207.5</v>
      </c>
    </row>
    <row r="12" spans="1:53" s="17" customFormat="1" ht="14.25" x14ac:dyDescent="0.2">
      <c r="A12" s="17" t="s">
        <v>4</v>
      </c>
      <c r="B12" s="18">
        <v>12.41249146757681</v>
      </c>
      <c r="C12" s="18">
        <v>30.5</v>
      </c>
      <c r="D12" s="18">
        <v>3.1</v>
      </c>
      <c r="E12" s="18">
        <v>64.352832764505195</v>
      </c>
      <c r="F12" s="18">
        <v>94.4</v>
      </c>
      <c r="G12" s="18">
        <v>19.2</v>
      </c>
      <c r="H12" s="18">
        <v>7.8256655290102444</v>
      </c>
      <c r="I12" s="18">
        <v>11.9</v>
      </c>
      <c r="J12" s="18">
        <v>4.0999999999999996</v>
      </c>
      <c r="K12" s="18">
        <v>5.2634812286689394</v>
      </c>
      <c r="L12" s="18">
        <v>980.83105802047692</v>
      </c>
      <c r="M12" s="18">
        <v>1014.495017064847</v>
      </c>
      <c r="N12" s="18">
        <v>2.5675767918088699</v>
      </c>
      <c r="O12" s="18">
        <v>12.2</v>
      </c>
      <c r="P12" s="18">
        <v>0</v>
      </c>
      <c r="Q12" s="18">
        <v>213.38013651877148</v>
      </c>
      <c r="R12" s="25">
        <v>53.500000000000021</v>
      </c>
      <c r="S12" s="18">
        <v>187.97474402730384</v>
      </c>
      <c r="T12" s="18">
        <v>1362</v>
      </c>
      <c r="U12" s="18">
        <v>0</v>
      </c>
      <c r="V12" s="18">
        <v>86.267849829351547</v>
      </c>
      <c r="W12" s="18">
        <v>1003.8</v>
      </c>
      <c r="X12" s="18">
        <v>-301.39999999999998</v>
      </c>
      <c r="Y12" s="25">
        <v>12.871829351535826</v>
      </c>
      <c r="Z12" s="25">
        <v>77.349999999999994</v>
      </c>
      <c r="AA12" s="25">
        <v>0</v>
      </c>
      <c r="AB12" s="28">
        <v>3.3938566552900971E-2</v>
      </c>
      <c r="AC12" s="28">
        <v>0.21299999999999999</v>
      </c>
      <c r="AD12" s="28">
        <v>0</v>
      </c>
      <c r="AE12" s="28">
        <v>2.1555631399317432E-2</v>
      </c>
      <c r="AF12" s="28">
        <v>0.17100000000000001</v>
      </c>
      <c r="AG12" s="28">
        <v>0</v>
      </c>
      <c r="AH12" s="28">
        <v>0.86222525597269573</v>
      </c>
      <c r="AI12" s="28">
        <v>6.8400000000000007</v>
      </c>
      <c r="AJ12" s="28">
        <v>0</v>
      </c>
      <c r="AK12" s="18">
        <v>6.3463481228668899</v>
      </c>
      <c r="AL12" s="18">
        <v>78.5</v>
      </c>
      <c r="AM12" s="18">
        <v>0.6</v>
      </c>
      <c r="AN12" s="18">
        <v>4.1128327645051241</v>
      </c>
      <c r="AO12" s="18">
        <v>29</v>
      </c>
      <c r="AP12" s="18">
        <v>0.5</v>
      </c>
      <c r="AQ12" s="18">
        <v>1.5584089323098458</v>
      </c>
      <c r="AR12" s="18">
        <v>161.5</v>
      </c>
      <c r="AS12" s="18">
        <v>0</v>
      </c>
      <c r="AT12" s="18">
        <v>10.59713886950453</v>
      </c>
      <c r="AU12" s="18">
        <v>98.9</v>
      </c>
      <c r="AV12" s="18">
        <v>0</v>
      </c>
      <c r="AW12" s="18">
        <v>67.114026517794883</v>
      </c>
      <c r="AX12" s="18">
        <v>122.2</v>
      </c>
      <c r="AY12" s="18">
        <v>0.6</v>
      </c>
      <c r="AZ12" s="34">
        <v>11060</v>
      </c>
      <c r="BA12" s="18">
        <v>184.3</v>
      </c>
    </row>
    <row r="13" spans="1:53" s="17" customFormat="1" ht="14.25" x14ac:dyDescent="0.2">
      <c r="A13" s="17" t="s">
        <v>5</v>
      </c>
      <c r="B13" s="18">
        <v>20.959744861800129</v>
      </c>
      <c r="C13" s="18">
        <v>34.4</v>
      </c>
      <c r="D13" s="18">
        <v>9.9</v>
      </c>
      <c r="E13" s="18">
        <v>66.056059532246607</v>
      </c>
      <c r="F13" s="18">
        <v>100</v>
      </c>
      <c r="G13" s="18">
        <v>20.9</v>
      </c>
      <c r="H13" s="18">
        <v>13.219135364989359</v>
      </c>
      <c r="I13" s="18">
        <v>19.399999999999999</v>
      </c>
      <c r="J13" s="18">
        <v>5.8</v>
      </c>
      <c r="K13" s="18">
        <v>13.516583982990777</v>
      </c>
      <c r="L13" s="18">
        <v>984.4489723600293</v>
      </c>
      <c r="M13" s="18">
        <v>1017.1566265060251</v>
      </c>
      <c r="N13" s="18">
        <v>1.6784549964564128</v>
      </c>
      <c r="O13" s="18">
        <v>12.4</v>
      </c>
      <c r="P13" s="18">
        <v>0</v>
      </c>
      <c r="Q13" s="18">
        <v>182.51948972360032</v>
      </c>
      <c r="R13" s="25">
        <v>180.09999999999991</v>
      </c>
      <c r="S13" s="18">
        <v>240.64961020552809</v>
      </c>
      <c r="T13" s="18">
        <v>1421</v>
      </c>
      <c r="U13" s="18">
        <v>0</v>
      </c>
      <c r="V13" s="18">
        <v>123.64571226080788</v>
      </c>
      <c r="W13" s="27">
        <v>1096.8</v>
      </c>
      <c r="X13" s="27">
        <v>-296.8</v>
      </c>
      <c r="Y13" s="25">
        <v>16.660687455705141</v>
      </c>
      <c r="Z13" s="25">
        <v>80.31</v>
      </c>
      <c r="AA13" s="25">
        <v>0</v>
      </c>
      <c r="AB13" s="28">
        <v>4.5306874557051742E-2</v>
      </c>
      <c r="AC13" s="28">
        <v>0.215</v>
      </c>
      <c r="AD13" s="28">
        <v>0</v>
      </c>
      <c r="AE13" s="28">
        <v>3.2285613040396878E-2</v>
      </c>
      <c r="AF13" s="28">
        <v>0.187</v>
      </c>
      <c r="AG13" s="28">
        <v>0</v>
      </c>
      <c r="AH13" s="28">
        <v>1.2662960389159124</v>
      </c>
      <c r="AI13" s="28">
        <v>7.48</v>
      </c>
      <c r="AJ13" s="28">
        <v>0</v>
      </c>
      <c r="AK13" s="18">
        <v>13.623033309709461</v>
      </c>
      <c r="AL13" s="18">
        <v>78.5</v>
      </c>
      <c r="AM13" s="18">
        <v>1.1000000000000001</v>
      </c>
      <c r="AN13" s="18">
        <v>8.2706591070162947</v>
      </c>
      <c r="AO13" s="18">
        <v>28.1</v>
      </c>
      <c r="AP13" s="18">
        <v>0.6</v>
      </c>
      <c r="AQ13" s="18">
        <v>1.6493110949963778</v>
      </c>
      <c r="AR13" s="18">
        <v>44.5</v>
      </c>
      <c r="AS13" s="18">
        <v>0</v>
      </c>
      <c r="AT13" s="18">
        <v>11.894706308919496</v>
      </c>
      <c r="AU13" s="18">
        <v>66.099999999999994</v>
      </c>
      <c r="AV13" s="18">
        <v>0</v>
      </c>
      <c r="AW13" s="18">
        <v>74.384191443074656</v>
      </c>
      <c r="AX13" s="18">
        <v>258.8</v>
      </c>
      <c r="AY13" s="18">
        <v>0</v>
      </c>
      <c r="AZ13" s="34">
        <v>15990</v>
      </c>
      <c r="BA13" s="18">
        <v>266.5</v>
      </c>
    </row>
    <row r="14" spans="1:53" s="17" customFormat="1" ht="14.25" x14ac:dyDescent="0.2">
      <c r="A14" s="17" t="s">
        <v>6</v>
      </c>
      <c r="B14" s="18">
        <v>19.82323991797675</v>
      </c>
      <c r="C14" s="18">
        <v>29.3</v>
      </c>
      <c r="D14" s="18">
        <v>13.1</v>
      </c>
      <c r="E14" s="18">
        <v>71.045317840054807</v>
      </c>
      <c r="F14" s="18">
        <v>97.8</v>
      </c>
      <c r="G14" s="18">
        <v>34.299999999999997</v>
      </c>
      <c r="H14" s="18">
        <v>13.527409432672584</v>
      </c>
      <c r="I14" s="18">
        <v>18.399999999999999</v>
      </c>
      <c r="J14" s="18">
        <v>9.1999999999999993</v>
      </c>
      <c r="K14" s="18">
        <v>13.976828434723183</v>
      </c>
      <c r="L14" s="18">
        <v>982.75960355434165</v>
      </c>
      <c r="M14" s="18">
        <v>1015.5321941216698</v>
      </c>
      <c r="N14" s="18">
        <v>1.7530416951469603</v>
      </c>
      <c r="O14" s="18">
        <v>9.1</v>
      </c>
      <c r="P14" s="18">
        <v>0</v>
      </c>
      <c r="Q14" s="18">
        <v>200.98619275461385</v>
      </c>
      <c r="R14" s="25">
        <v>73.199999999999989</v>
      </c>
      <c r="S14" s="18">
        <v>202.39172932330817</v>
      </c>
      <c r="T14" s="18">
        <v>1356</v>
      </c>
      <c r="U14" s="18">
        <v>0</v>
      </c>
      <c r="V14" s="18">
        <v>99.438619275461207</v>
      </c>
      <c r="W14" s="18">
        <v>968.6</v>
      </c>
      <c r="X14" s="18">
        <v>-293.10000000000002</v>
      </c>
      <c r="Y14" s="25">
        <v>14.278838004101164</v>
      </c>
      <c r="Z14" s="25">
        <v>78.900000000000006</v>
      </c>
      <c r="AA14" s="25">
        <v>0</v>
      </c>
      <c r="AB14" s="28">
        <v>3.8922077922077733E-2</v>
      </c>
      <c r="AC14" s="28">
        <v>0.217</v>
      </c>
      <c r="AD14" s="28">
        <v>0</v>
      </c>
      <c r="AE14" s="28">
        <v>2.7652768284347234E-2</v>
      </c>
      <c r="AF14" s="28">
        <v>0.19700000000000001</v>
      </c>
      <c r="AG14" s="28">
        <v>0</v>
      </c>
      <c r="AH14" s="28">
        <v>1.0875268817204284</v>
      </c>
      <c r="AI14" s="28">
        <v>7.8800000000000008</v>
      </c>
      <c r="AJ14" s="28">
        <v>0</v>
      </c>
      <c r="AK14" s="18">
        <v>10.391934381408069</v>
      </c>
      <c r="AL14" s="27">
        <v>42.6</v>
      </c>
      <c r="AM14" s="18">
        <v>1</v>
      </c>
      <c r="AN14" s="18">
        <v>6.3290498974709477</v>
      </c>
      <c r="AO14" s="18">
        <v>19.8</v>
      </c>
      <c r="AP14" s="18">
        <v>0.4</v>
      </c>
      <c r="AQ14" s="18">
        <v>1.5995108315863049</v>
      </c>
      <c r="AR14" s="18">
        <v>121.6</v>
      </c>
      <c r="AS14" s="18">
        <v>0</v>
      </c>
      <c r="AT14" s="18">
        <v>10.685115303983215</v>
      </c>
      <c r="AU14" s="18">
        <v>97</v>
      </c>
      <c r="AV14" s="18">
        <v>0</v>
      </c>
      <c r="AW14" s="18">
        <v>60.514185883997207</v>
      </c>
      <c r="AX14" s="27">
        <v>233.6</v>
      </c>
      <c r="AY14" s="18">
        <v>0</v>
      </c>
      <c r="AZ14" s="34">
        <v>13530</v>
      </c>
      <c r="BA14" s="18">
        <v>225.5</v>
      </c>
    </row>
    <row r="15" spans="1:53" s="17" customFormat="1" ht="14.25" x14ac:dyDescent="0.2">
      <c r="A15" s="17" t="s">
        <v>7</v>
      </c>
      <c r="B15" s="18">
        <v>18.396725784447501</v>
      </c>
      <c r="C15" s="18">
        <v>31</v>
      </c>
      <c r="D15" s="18">
        <v>10.7</v>
      </c>
      <c r="E15" s="18">
        <v>73.003069577080467</v>
      </c>
      <c r="F15" s="18">
        <v>97.8</v>
      </c>
      <c r="G15" s="18">
        <v>28.6</v>
      </c>
      <c r="H15" s="18">
        <v>12.895497953615271</v>
      </c>
      <c r="I15" s="18">
        <v>20.9</v>
      </c>
      <c r="J15" s="18">
        <v>7</v>
      </c>
      <c r="K15" s="18">
        <v>13.111732605729864</v>
      </c>
      <c r="L15" s="18">
        <v>984.01889495225009</v>
      </c>
      <c r="M15" s="18">
        <v>1017.0071623465216</v>
      </c>
      <c r="N15" s="18">
        <v>1.8150068212823967</v>
      </c>
      <c r="O15" s="18">
        <v>11.7</v>
      </c>
      <c r="P15" s="18">
        <v>0</v>
      </c>
      <c r="Q15" s="18">
        <v>215.23144611186899</v>
      </c>
      <c r="R15" s="25">
        <v>98.899999999999977</v>
      </c>
      <c r="S15" s="18">
        <v>159.76705320600263</v>
      </c>
      <c r="T15" s="18">
        <v>1295</v>
      </c>
      <c r="U15" s="18">
        <v>0</v>
      </c>
      <c r="V15" s="18">
        <v>72.510504774897711</v>
      </c>
      <c r="W15" s="18">
        <v>993.3</v>
      </c>
      <c r="X15" s="18">
        <v>-293.10000000000002</v>
      </c>
      <c r="Y15" s="25">
        <v>11.46624829467938</v>
      </c>
      <c r="Z15" s="25">
        <v>74.14</v>
      </c>
      <c r="AA15" s="25">
        <v>0</v>
      </c>
      <c r="AB15" s="28">
        <v>3.0510914051842041E-2</v>
      </c>
      <c r="AC15" s="28">
        <v>0.19900000000000001</v>
      </c>
      <c r="AD15" s="28">
        <v>0</v>
      </c>
      <c r="AE15" s="28">
        <v>2.0327421555252405E-2</v>
      </c>
      <c r="AF15" s="28">
        <v>0.16600000000000001</v>
      </c>
      <c r="AG15" s="28">
        <v>0</v>
      </c>
      <c r="AH15" s="28">
        <v>0.8010752688172037</v>
      </c>
      <c r="AI15" s="28">
        <v>6.6400000000000006</v>
      </c>
      <c r="AJ15" s="28">
        <v>0</v>
      </c>
      <c r="AK15" s="18">
        <v>8.9379945429740797</v>
      </c>
      <c r="AL15" s="18">
        <v>35.200000000000003</v>
      </c>
      <c r="AM15" s="18">
        <v>0.7</v>
      </c>
      <c r="AN15" s="18">
        <v>5.5414051841746321</v>
      </c>
      <c r="AO15" s="18">
        <v>30.7</v>
      </c>
      <c r="AP15" s="18">
        <v>0.6</v>
      </c>
      <c r="AQ15" s="18">
        <v>1.1140766550522663</v>
      </c>
      <c r="AR15" s="18">
        <v>347.3</v>
      </c>
      <c r="AS15" s="18">
        <v>0</v>
      </c>
      <c r="AT15" s="18">
        <v>10.660766550522656</v>
      </c>
      <c r="AU15" s="18">
        <v>159.4</v>
      </c>
      <c r="AV15" s="18">
        <v>0</v>
      </c>
      <c r="AW15" s="18">
        <v>54.404738675958171</v>
      </c>
      <c r="AX15" s="18">
        <v>151.80000000000001</v>
      </c>
      <c r="AY15" s="18">
        <v>0</v>
      </c>
      <c r="AZ15" s="34">
        <v>10490</v>
      </c>
      <c r="BA15" s="18">
        <v>174.8</v>
      </c>
    </row>
    <row r="16" spans="1:53" s="17" customFormat="1" ht="14.25" x14ac:dyDescent="0.2">
      <c r="A16" s="17" t="s">
        <v>8</v>
      </c>
      <c r="B16" s="18">
        <v>17.36725852272728</v>
      </c>
      <c r="C16" s="18">
        <v>28.3</v>
      </c>
      <c r="D16" s="18">
        <v>7.6</v>
      </c>
      <c r="E16" s="18">
        <v>71.467116477272853</v>
      </c>
      <c r="F16" s="18">
        <v>100</v>
      </c>
      <c r="G16" s="18">
        <v>28.8</v>
      </c>
      <c r="H16" s="18">
        <v>11.8518465909091</v>
      </c>
      <c r="I16" s="18">
        <v>17.8</v>
      </c>
      <c r="J16" s="18">
        <v>5.9</v>
      </c>
      <c r="K16" s="18">
        <v>11.711363636363631</v>
      </c>
      <c r="L16" s="18">
        <v>986.54169034090773</v>
      </c>
      <c r="M16" s="18">
        <v>1019.7514204545471</v>
      </c>
      <c r="N16" s="18">
        <v>1.3686079545454541</v>
      </c>
      <c r="O16" s="18">
        <v>10.9</v>
      </c>
      <c r="P16" s="18">
        <v>0</v>
      </c>
      <c r="Q16" s="18">
        <v>170.2653409090909</v>
      </c>
      <c r="R16" s="25">
        <v>17.3</v>
      </c>
      <c r="S16" s="18">
        <v>155.20987215909096</v>
      </c>
      <c r="T16" s="18">
        <v>963</v>
      </c>
      <c r="U16" s="18">
        <v>0</v>
      </c>
      <c r="V16" s="18">
        <v>62.808451704545426</v>
      </c>
      <c r="W16" s="27">
        <v>738.9</v>
      </c>
      <c r="X16" s="18">
        <v>-267.7</v>
      </c>
      <c r="Y16" s="25">
        <v>10.533764204545477</v>
      </c>
      <c r="Z16" s="25">
        <v>53.61</v>
      </c>
      <c r="AA16" s="25">
        <v>0</v>
      </c>
      <c r="AB16" s="28">
        <v>2.69957386363637E-2</v>
      </c>
      <c r="AC16" s="28">
        <v>0.14399999999999999</v>
      </c>
      <c r="AD16" s="28">
        <v>0</v>
      </c>
      <c r="AE16" s="28">
        <v>1.7281960227272745E-2</v>
      </c>
      <c r="AF16" s="28">
        <v>0.11600000000000001</v>
      </c>
      <c r="AG16" s="28">
        <v>0</v>
      </c>
      <c r="AH16" s="28">
        <v>0.67921842288904399</v>
      </c>
      <c r="AI16" s="28">
        <v>4.6400000000000006</v>
      </c>
      <c r="AJ16" s="28">
        <v>0</v>
      </c>
      <c r="AK16" s="18">
        <v>11.833593749999993</v>
      </c>
      <c r="AL16" s="18">
        <v>60.9</v>
      </c>
      <c r="AM16" s="18">
        <v>1.4</v>
      </c>
      <c r="AN16" s="18">
        <v>7.8115056818181756</v>
      </c>
      <c r="AO16" s="18">
        <v>22.3</v>
      </c>
      <c r="AP16" s="18">
        <v>0.9</v>
      </c>
      <c r="AQ16" s="18">
        <v>2.9799418604651002</v>
      </c>
      <c r="AR16" s="18">
        <v>84.2</v>
      </c>
      <c r="AS16" s="18">
        <v>0</v>
      </c>
      <c r="AT16" s="18">
        <v>17.320348837209298</v>
      </c>
      <c r="AU16" s="18">
        <v>72.599999999999994</v>
      </c>
      <c r="AV16" s="18">
        <v>0</v>
      </c>
      <c r="AW16" s="18">
        <v>51.190406976744221</v>
      </c>
      <c r="AX16" s="18">
        <v>260</v>
      </c>
      <c r="AY16" s="18">
        <v>0</v>
      </c>
      <c r="AZ16" s="34">
        <v>13970</v>
      </c>
      <c r="BA16" s="18">
        <v>232.8</v>
      </c>
    </row>
    <row r="17" spans="1:53" s="17" customFormat="1" ht="14.25" x14ac:dyDescent="0.2">
      <c r="A17" s="17" t="s">
        <v>9</v>
      </c>
      <c r="B17" s="18">
        <v>11.0630968622101</v>
      </c>
      <c r="C17" s="18">
        <v>24</v>
      </c>
      <c r="D17" s="18">
        <v>2.2000000000000002</v>
      </c>
      <c r="E17" s="18">
        <v>77.722442019099631</v>
      </c>
      <c r="F17" s="18">
        <v>97</v>
      </c>
      <c r="G17" s="18">
        <v>33.5</v>
      </c>
      <c r="H17" s="18">
        <v>8.8584583901773506</v>
      </c>
      <c r="I17" s="18">
        <v>14.8</v>
      </c>
      <c r="J17" s="18">
        <v>4.5</v>
      </c>
      <c r="K17" s="18">
        <v>7.0226466575716318</v>
      </c>
      <c r="L17" s="18">
        <v>986.93151432469324</v>
      </c>
      <c r="M17" s="18">
        <v>1020.9517053205996</v>
      </c>
      <c r="N17" s="18">
        <v>1.4811050477489776</v>
      </c>
      <c r="O17" s="18">
        <v>13.2</v>
      </c>
      <c r="P17" s="18">
        <v>0</v>
      </c>
      <c r="Q17" s="18">
        <v>185.32414733969998</v>
      </c>
      <c r="R17" s="25">
        <v>28.200000000000003</v>
      </c>
      <c r="S17" s="18">
        <v>93.251978171896269</v>
      </c>
      <c r="T17" s="18">
        <v>854</v>
      </c>
      <c r="U17" s="18">
        <v>0</v>
      </c>
      <c r="V17" s="18">
        <v>19.439358799454297</v>
      </c>
      <c r="W17" s="18">
        <v>616.6</v>
      </c>
      <c r="X17" s="18">
        <v>-203.2</v>
      </c>
      <c r="Y17" s="25">
        <v>6.0991473396998614</v>
      </c>
      <c r="Z17" s="25">
        <v>42.32</v>
      </c>
      <c r="AA17" s="25">
        <v>0</v>
      </c>
      <c r="AB17" s="28">
        <v>1.4644611186903243E-2</v>
      </c>
      <c r="AC17" s="28">
        <v>0.109</v>
      </c>
      <c r="AD17" s="28">
        <v>0</v>
      </c>
      <c r="AE17" s="28">
        <v>7.9863574351977922E-3</v>
      </c>
      <c r="AF17" s="28">
        <v>7.0999999999999994E-2</v>
      </c>
      <c r="AG17" s="28">
        <v>0</v>
      </c>
      <c r="AH17" s="28">
        <v>0.31473118279569939</v>
      </c>
      <c r="AI17" s="28">
        <v>2.84</v>
      </c>
      <c r="AJ17" s="28">
        <v>0</v>
      </c>
      <c r="AK17" s="18">
        <v>12.387585266030012</v>
      </c>
      <c r="AL17" s="18">
        <v>54.5</v>
      </c>
      <c r="AM17" s="18">
        <v>1</v>
      </c>
      <c r="AN17" s="18">
        <v>8.7987721691678082</v>
      </c>
      <c r="AO17" s="18">
        <v>32.1</v>
      </c>
      <c r="AP17" s="18">
        <v>0.7</v>
      </c>
      <c r="AQ17" s="18">
        <v>10.08119777158775</v>
      </c>
      <c r="AR17" s="27">
        <v>141.80000000000001</v>
      </c>
      <c r="AS17" s="18">
        <v>0</v>
      </c>
      <c r="AT17" s="18">
        <v>22.54561281337045</v>
      </c>
      <c r="AU17" s="18">
        <v>80.5</v>
      </c>
      <c r="AV17" s="18">
        <v>0.4</v>
      </c>
      <c r="AW17" s="18">
        <v>27.476978417266167</v>
      </c>
      <c r="AX17" s="18">
        <v>419.8</v>
      </c>
      <c r="AY17" s="18">
        <v>0</v>
      </c>
      <c r="AZ17" s="34">
        <v>10200</v>
      </c>
      <c r="BA17" s="18">
        <v>170</v>
      </c>
    </row>
    <row r="18" spans="1:53" s="17" customFormat="1" ht="14.25" x14ac:dyDescent="0.2">
      <c r="A18" s="17" t="s">
        <v>10</v>
      </c>
      <c r="B18" s="18">
        <v>5.0757062146892613</v>
      </c>
      <c r="C18" s="18">
        <v>16.600000000000001</v>
      </c>
      <c r="D18" s="18">
        <v>-2.2000000000000002</v>
      </c>
      <c r="E18" s="18">
        <v>85.187711864406737</v>
      </c>
      <c r="F18" s="18">
        <v>100</v>
      </c>
      <c r="G18" s="18">
        <v>51.8</v>
      </c>
      <c r="H18" s="18">
        <v>6.741878531073449</v>
      </c>
      <c r="I18" s="18">
        <v>11.9</v>
      </c>
      <c r="J18" s="18">
        <v>4.4000000000000004</v>
      </c>
      <c r="K18" s="18">
        <v>2.7290960451977364</v>
      </c>
      <c r="L18" s="18">
        <v>983.29166666666549</v>
      </c>
      <c r="M18" s="18">
        <v>1017.9604519774016</v>
      </c>
      <c r="N18" s="18">
        <v>1.5961158192090366</v>
      </c>
      <c r="O18" s="18">
        <v>9.6999999999999993</v>
      </c>
      <c r="P18" s="18">
        <v>0</v>
      </c>
      <c r="Q18" s="18">
        <v>178.90593220338968</v>
      </c>
      <c r="R18" s="25">
        <v>24.199999999999992</v>
      </c>
      <c r="S18" s="18">
        <v>32.112288135593218</v>
      </c>
      <c r="T18" s="18">
        <v>651</v>
      </c>
      <c r="U18" s="18">
        <v>0</v>
      </c>
      <c r="V18" s="18">
        <v>-9.6990112994350248</v>
      </c>
      <c r="W18" s="18">
        <v>389.9</v>
      </c>
      <c r="X18" s="18">
        <v>-289</v>
      </c>
      <c r="Y18" s="18">
        <v>2.4071751412429427</v>
      </c>
      <c r="Z18" s="18">
        <v>27.14</v>
      </c>
      <c r="AA18" s="25">
        <v>0</v>
      </c>
      <c r="AB18" s="28">
        <v>5.0021186440677894E-3</v>
      </c>
      <c r="AC18" s="28">
        <v>6.0999999999999999E-2</v>
      </c>
      <c r="AD18" s="28">
        <v>0</v>
      </c>
      <c r="AE18" s="28">
        <v>2.1412429378530923E-3</v>
      </c>
      <c r="AF18" s="28">
        <v>2.9000000000000001E-2</v>
      </c>
      <c r="AG18" s="28">
        <v>0</v>
      </c>
      <c r="AH18" s="28">
        <v>8.4222222222222476E-2</v>
      </c>
      <c r="AI18" s="28">
        <v>1.1600000000000001</v>
      </c>
      <c r="AJ18" s="28">
        <v>0</v>
      </c>
      <c r="AK18" s="18">
        <v>12.958898305084738</v>
      </c>
      <c r="AL18" s="18">
        <v>111.8</v>
      </c>
      <c r="AM18" s="18">
        <v>0.7</v>
      </c>
      <c r="AN18" s="18">
        <v>10.538983050847442</v>
      </c>
      <c r="AO18" s="18">
        <v>56.1</v>
      </c>
      <c r="AP18" s="18">
        <v>0.6</v>
      </c>
      <c r="AQ18" s="18">
        <v>13.175306859205843</v>
      </c>
      <c r="AR18" s="18">
        <v>128.69999999999999</v>
      </c>
      <c r="AS18" s="18">
        <v>0</v>
      </c>
      <c r="AT18" s="18">
        <v>21.975379061371861</v>
      </c>
      <c r="AU18" s="18">
        <v>56.1</v>
      </c>
      <c r="AV18" s="18">
        <v>0</v>
      </c>
      <c r="AW18" s="18">
        <v>19.006787003610121</v>
      </c>
      <c r="AX18" s="18">
        <v>349.8</v>
      </c>
      <c r="AY18" s="18">
        <v>0</v>
      </c>
      <c r="AZ18" s="27">
        <v>3240</v>
      </c>
      <c r="BA18" s="18">
        <v>54</v>
      </c>
    </row>
    <row r="19" spans="1:53" s="17" customFormat="1" ht="14.25" x14ac:dyDescent="0.2">
      <c r="A19" s="17" t="s">
        <v>11</v>
      </c>
      <c r="B19" s="18">
        <v>5.1069624573378878</v>
      </c>
      <c r="C19" s="18">
        <v>16.3</v>
      </c>
      <c r="D19" s="18">
        <v>-4.4000000000000004</v>
      </c>
      <c r="E19" s="18">
        <v>84.354744027303767</v>
      </c>
      <c r="F19" s="18">
        <v>98.7</v>
      </c>
      <c r="G19" s="18">
        <v>55.9</v>
      </c>
      <c r="H19" s="18">
        <v>6.7818430034129582</v>
      </c>
      <c r="I19" s="18">
        <v>12.5</v>
      </c>
      <c r="J19" s="18">
        <v>3.6</v>
      </c>
      <c r="K19" s="18">
        <v>2.6187030716723565</v>
      </c>
      <c r="L19" s="18">
        <v>982.51447098976325</v>
      </c>
      <c r="M19" s="18">
        <v>1017.1522866894221</v>
      </c>
      <c r="N19" s="18">
        <v>1.828191126279862</v>
      </c>
      <c r="O19" s="18">
        <v>8.4</v>
      </c>
      <c r="P19" s="18">
        <v>0</v>
      </c>
      <c r="Q19" s="18">
        <v>189.50013651877163</v>
      </c>
      <c r="R19" s="25">
        <v>40.700000000000031</v>
      </c>
      <c r="S19" s="18">
        <v>25.919044368600673</v>
      </c>
      <c r="T19" s="18">
        <v>417</v>
      </c>
      <c r="U19" s="18">
        <v>0</v>
      </c>
      <c r="V19" s="18">
        <v>-15.119795221843004</v>
      </c>
      <c r="W19" s="27">
        <v>312.2</v>
      </c>
      <c r="X19" s="18">
        <v>-300.5</v>
      </c>
      <c r="Y19" s="25">
        <v>1.9479249146757485</v>
      </c>
      <c r="Z19" s="25">
        <v>19.03</v>
      </c>
      <c r="AA19" s="25">
        <v>0</v>
      </c>
      <c r="AB19" s="28">
        <v>3.7215017064846415E-3</v>
      </c>
      <c r="AC19" s="28">
        <v>4.2999999999999997E-2</v>
      </c>
      <c r="AD19" s="28">
        <v>0</v>
      </c>
      <c r="AE19" s="28">
        <v>1.3849829351535769E-3</v>
      </c>
      <c r="AF19" s="28">
        <v>1.4999999999999999E-2</v>
      </c>
      <c r="AG19" s="28">
        <v>0</v>
      </c>
      <c r="AH19" s="28">
        <v>5.4543010752688095E-2</v>
      </c>
      <c r="AI19" s="28">
        <v>0.6</v>
      </c>
      <c r="AJ19" s="28">
        <v>0</v>
      </c>
      <c r="AK19" s="18">
        <v>9.1632764505119528</v>
      </c>
      <c r="AL19" s="18">
        <v>57.6</v>
      </c>
      <c r="AM19" s="18">
        <v>0.5</v>
      </c>
      <c r="AN19" s="18">
        <v>7.272832764505119</v>
      </c>
      <c r="AO19" s="18">
        <v>32.5</v>
      </c>
      <c r="AP19" s="18">
        <v>0.4</v>
      </c>
      <c r="AQ19" s="18">
        <v>6.3669923237962598</v>
      </c>
      <c r="AR19" s="18">
        <v>124.2</v>
      </c>
      <c r="AS19" s="18">
        <v>0</v>
      </c>
      <c r="AT19" s="18">
        <v>19.92930914166088</v>
      </c>
      <c r="AU19" s="18">
        <v>55.1</v>
      </c>
      <c r="AV19" s="18">
        <v>0</v>
      </c>
      <c r="AW19" s="18">
        <v>27.71039776692254</v>
      </c>
      <c r="AX19" s="18">
        <v>140.80000000000001</v>
      </c>
      <c r="AY19" s="18">
        <v>0</v>
      </c>
      <c r="AZ19" s="34">
        <v>3150</v>
      </c>
      <c r="BA19" s="18">
        <v>52.5</v>
      </c>
    </row>
    <row r="20" spans="1:53" ht="14.25" x14ac:dyDescent="0.2">
      <c r="A20" s="1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41"/>
      <c r="BA20" s="17"/>
    </row>
    <row r="21" spans="1:53" ht="15" x14ac:dyDescent="0.25">
      <c r="A21" s="22" t="s">
        <v>43</v>
      </c>
      <c r="B21" s="30">
        <f>AVERAGE(B8:B19)</f>
        <v>11.131893873240442</v>
      </c>
      <c r="C21" s="23">
        <f>MAX(C8:C19)</f>
        <v>34.4</v>
      </c>
      <c r="D21" s="24">
        <f>MIN(D8:D19)</f>
        <v>-10.1</v>
      </c>
      <c r="E21" s="30">
        <f>AVERAGE(E8:E19)</f>
        <v>72.611429159911282</v>
      </c>
      <c r="F21" s="23">
        <f>MAX(F8:F19)</f>
        <v>100</v>
      </c>
      <c r="G21" s="24">
        <f>MIN(G8:G19)</f>
        <v>17.8</v>
      </c>
      <c r="H21" s="30">
        <f>AVERAGE(H8:H19)</f>
        <v>8.6978576020960432</v>
      </c>
      <c r="I21" s="23">
        <f>MAX(I8:I19)</f>
        <v>20.9</v>
      </c>
      <c r="J21" s="24">
        <f>MIN(J8:J19)</f>
        <v>1.3</v>
      </c>
      <c r="K21" s="30">
        <f t="shared" ref="K21:M21" si="0">AVERAGE(K8:K19)</f>
        <v>5.8491008499303119</v>
      </c>
      <c r="L21" s="30">
        <f t="shared" si="0"/>
        <v>984.01519986570031</v>
      </c>
      <c r="M21" s="30">
        <f t="shared" si="0"/>
        <v>1017.9484656965789</v>
      </c>
      <c r="N21" s="30">
        <f>AVERAGE(N8:N19)</f>
        <v>1.8123586035005514</v>
      </c>
      <c r="O21" s="23">
        <f>MAX(O8:O19)</f>
        <v>13.2</v>
      </c>
      <c r="P21" s="24">
        <f>MIN(P8:P19)</f>
        <v>0</v>
      </c>
      <c r="Q21" s="30">
        <f t="shared" ref="Q21" si="1">AVERAGE(Q8:Q19)</f>
        <v>189.67854423594511</v>
      </c>
      <c r="R21" s="30">
        <f>SUM(R8:R19)</f>
        <v>633.90000000000009</v>
      </c>
      <c r="S21" s="30">
        <f t="shared" ref="S21" si="2">AVERAGE(S8:S19)</f>
        <v>124.73497033746834</v>
      </c>
      <c r="T21" s="23">
        <f>MAX(T8:T19)</f>
        <v>1421</v>
      </c>
      <c r="U21" s="24">
        <f>MIN(U8:U19)</f>
        <v>0</v>
      </c>
      <c r="V21" s="30">
        <f t="shared" ref="V21" si="3">AVERAGE(V8:V19)</f>
        <v>44.130386589156011</v>
      </c>
      <c r="W21" s="23">
        <f>MAX(W8:W19)</f>
        <v>1096.8</v>
      </c>
      <c r="X21" s="24">
        <f>MIN(X8:X19)</f>
        <v>-303.8</v>
      </c>
      <c r="Y21" s="35">
        <f t="shared" ref="Y21" si="4">AVERAGE(Y8:Y19)</f>
        <v>8.5111087886935568</v>
      </c>
      <c r="Z21" s="36">
        <f>MAX(Z8:Z19)</f>
        <v>80.31</v>
      </c>
      <c r="AA21" s="37">
        <f>MIN(AA8:AA19)</f>
        <v>0</v>
      </c>
      <c r="AB21" s="38">
        <f t="shared" ref="AB21" si="5">AVERAGE(AB8:AB19)</f>
        <v>2.1718106501116639E-2</v>
      </c>
      <c r="AC21" s="39">
        <f>MAX(AC8:AC19)</f>
        <v>0.217</v>
      </c>
      <c r="AD21" s="40">
        <f>MIN(AD8:AD19)</f>
        <v>0</v>
      </c>
      <c r="AE21" s="38">
        <f t="shared" ref="AE21" si="6">AVERAGE(AE8:AE19)</f>
        <v>1.3470389743061098E-2</v>
      </c>
      <c r="AF21" s="39">
        <f>MAX(AF8:AF19)</f>
        <v>0.19700000000000001</v>
      </c>
      <c r="AG21" s="40">
        <f>MIN(AG8:AG19)</f>
        <v>0</v>
      </c>
      <c r="AH21" s="38">
        <f t="shared" ref="AH21" si="7">AVERAGE(AH8:AH19)</f>
        <v>0.53192351656711467</v>
      </c>
      <c r="AI21" s="39">
        <f>MAX(AI8:AI19)</f>
        <v>7.8800000000000008</v>
      </c>
      <c r="AJ21" s="40">
        <f>MIN(AJ8:AJ19)</f>
        <v>0</v>
      </c>
      <c r="AK21" s="30">
        <f t="shared" ref="AK21" si="8">AVERAGE(AK8:AK19)</f>
        <v>12.309760345707282</v>
      </c>
      <c r="AL21" s="23">
        <f>MAX(AL8:AL19)</f>
        <v>172.5</v>
      </c>
      <c r="AM21" s="24">
        <f>MIN(AM8:AM19)</f>
        <v>0.3</v>
      </c>
      <c r="AN21" s="30">
        <f t="shared" ref="AN21" si="9">AVERAGE(AN8:AN19)</f>
        <v>8.2868302211058307</v>
      </c>
      <c r="AO21" s="23">
        <f>MAX(AO8:AO19)</f>
        <v>119.8</v>
      </c>
      <c r="AP21" s="24">
        <f>MIN(AP8:AP19)</f>
        <v>0.3</v>
      </c>
      <c r="AQ21" s="30">
        <f t="shared" ref="AQ21" si="10">AVERAGE(AQ8:AQ19)</f>
        <v>5.216172953321526</v>
      </c>
      <c r="AR21" s="23">
        <f>MAX(AR8:AR19)</f>
        <v>347.3</v>
      </c>
      <c r="AS21" s="24">
        <f>MIN(AS8:AS19)</f>
        <v>0</v>
      </c>
      <c r="AT21" s="30">
        <f t="shared" ref="AT21" si="11">AVERAGE(AT8:AT19)</f>
        <v>17.760265925406134</v>
      </c>
      <c r="AU21" s="23">
        <f>MAX(AU8:AU19)</f>
        <v>159.4</v>
      </c>
      <c r="AV21" s="24">
        <f>MIN(AV8:AV19)</f>
        <v>0</v>
      </c>
      <c r="AW21" s="30">
        <f t="shared" ref="AW21" si="12">AVERAGE(AW8:AW19)</f>
        <v>46.123470968046014</v>
      </c>
      <c r="AX21" s="23">
        <f>MAX(AX8:AX19)</f>
        <v>419.8</v>
      </c>
      <c r="AY21" s="24">
        <f>MIN(AY8:AY19)</f>
        <v>0</v>
      </c>
      <c r="AZ21" s="33">
        <f>SUM(AZ8:AZ19)</f>
        <v>114130</v>
      </c>
      <c r="BA21" s="29">
        <f>SUM(BA8:BA19)</f>
        <v>1902</v>
      </c>
    </row>
    <row r="22" spans="1:53" s="5" customFormat="1" x14ac:dyDescent="0.2">
      <c r="A22" s="14"/>
      <c r="B22" s="1"/>
      <c r="C22" s="1"/>
      <c r="D22" s="1"/>
      <c r="E22" s="1"/>
      <c r="F22" s="1"/>
      <c r="G22" s="1"/>
      <c r="H22" s="2"/>
      <c r="I22" s="1"/>
      <c r="J22" s="4"/>
      <c r="K22" s="4"/>
      <c r="L22" s="3"/>
      <c r="M22" s="3"/>
      <c r="N22" s="2"/>
      <c r="O22" s="2"/>
      <c r="P22" s="2"/>
      <c r="X22" s="4"/>
      <c r="Y22" s="4"/>
      <c r="AD22" s="1"/>
    </row>
    <row r="23" spans="1:53" x14ac:dyDescent="0.2">
      <c r="AD23" s="32"/>
    </row>
    <row r="24" spans="1:53" x14ac:dyDescent="0.2">
      <c r="J24" s="15"/>
      <c r="N24" s="15"/>
      <c r="AD24" s="32"/>
    </row>
    <row r="25" spans="1:53" x14ac:dyDescent="0.2">
      <c r="AD25" s="32"/>
    </row>
    <row r="26" spans="1:53" x14ac:dyDescent="0.2">
      <c r="AD26" s="32"/>
    </row>
    <row r="27" spans="1:53" x14ac:dyDescent="0.2">
      <c r="AD27" s="32"/>
    </row>
    <row r="28" spans="1:53" x14ac:dyDescent="0.2">
      <c r="AD28" s="32"/>
    </row>
    <row r="29" spans="1:53" x14ac:dyDescent="0.2">
      <c r="AD29" s="32"/>
    </row>
    <row r="30" spans="1:53" x14ac:dyDescent="0.2">
      <c r="AD30" s="32"/>
    </row>
    <row r="31" spans="1:53" x14ac:dyDescent="0.2">
      <c r="AD31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2021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2022-01-04T10:14:36Z</dcterms:modified>
</cp:coreProperties>
</file>