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AfU\xlsx\"/>
    </mc:Choice>
  </mc:AlternateContent>
  <bookViews>
    <workbookView xWindow="-120" yWindow="-120" windowWidth="24240" windowHeight="13140" tabRatio="820"/>
  </bookViews>
  <sheets>
    <sheet name="Monatswerte 2020" sheetId="61" r:id="rId1"/>
  </sheets>
  <calcPr calcId="162913"/>
</workbook>
</file>

<file path=xl/calcChain.xml><?xml version="1.0" encoding="utf-8"?>
<calcChain xmlns="http://schemas.openxmlformats.org/spreadsheetml/2006/main">
  <c r="AZ21" i="61" l="1"/>
  <c r="AY21" i="61"/>
  <c r="AX21" i="61"/>
  <c r="AW21" i="61"/>
  <c r="AV21" i="61"/>
  <c r="AU21" i="61"/>
  <c r="AT21" i="61"/>
  <c r="AS21" i="61"/>
  <c r="AR21" i="61"/>
  <c r="AQ21" i="61"/>
  <c r="AP21" i="61"/>
  <c r="AO21" i="61"/>
  <c r="AN21" i="61"/>
  <c r="AM21" i="61"/>
  <c r="AL21" i="61"/>
  <c r="AK21" i="61"/>
  <c r="AJ21" i="61"/>
  <c r="AI21" i="61"/>
  <c r="AH21" i="61"/>
  <c r="AG21" i="61"/>
  <c r="AF21" i="61"/>
  <c r="AE21" i="61"/>
  <c r="AD21" i="61"/>
  <c r="AC21" i="61"/>
  <c r="AB21" i="61"/>
  <c r="AA21" i="61"/>
  <c r="Z21" i="61"/>
  <c r="Y21" i="61"/>
  <c r="X21" i="61"/>
  <c r="W21" i="61"/>
  <c r="V21" i="61"/>
  <c r="U21" i="61"/>
  <c r="T21" i="61"/>
  <c r="S21" i="61"/>
  <c r="R21" i="61"/>
  <c r="Q21" i="61"/>
  <c r="P21" i="61"/>
  <c r="O21" i="61"/>
  <c r="N21" i="61"/>
  <c r="M21" i="61"/>
  <c r="L21" i="61"/>
  <c r="K21" i="61"/>
  <c r="J21" i="61"/>
  <c r="I21" i="61"/>
  <c r="H21" i="61"/>
  <c r="G21" i="61"/>
  <c r="F21" i="61"/>
  <c r="E21" i="61"/>
  <c r="D21" i="61"/>
  <c r="C21" i="61"/>
  <c r="B21" i="61"/>
</calcChain>
</file>

<file path=xl/sharedStrings.xml><?xml version="1.0" encoding="utf-8"?>
<sst xmlns="http://schemas.openxmlformats.org/spreadsheetml/2006/main" count="121" uniqueCount="44">
  <si>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</si>
  <si>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</si>
  <si>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</si>
  <si>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</si>
  <si>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</si>
  <si>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</si>
  <si>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</si>
  <si>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</si>
  <si>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</si>
  <si>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</si>
  <si>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</si>
  <si>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</si>
  <si>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Mittel</t>
  </si>
  <si>
    <t>Max</t>
  </si>
  <si>
    <t>Monat</t>
  </si>
  <si>
    <t>WG (m/s)</t>
  </si>
  <si>
    <t>WR (Grad)</t>
  </si>
  <si>
    <t>Min</t>
  </si>
  <si>
    <t>Messstation "Amt für Umweltschutz" (Amt für Umweltschutz, Abt. Stadtklimatologie)</t>
  </si>
  <si>
    <t>(AfU Dach, S-Mitte, Gaisburgstr. 4)</t>
  </si>
  <si>
    <t>Temp. (°C)</t>
  </si>
  <si>
    <t>Rel. Feuchte (%)</t>
  </si>
  <si>
    <t>Abs. Feuchte (g/m³)</t>
  </si>
  <si>
    <t>Taupunkt (°C)</t>
  </si>
  <si>
    <t>Niederschlag (mm)</t>
  </si>
  <si>
    <t>Summe</t>
  </si>
  <si>
    <t>Globalstr. (W/m²)</t>
  </si>
  <si>
    <t>Str.-Bilanz (W/m²)</t>
  </si>
  <si>
    <t>UV-E (W/m²)</t>
  </si>
  <si>
    <t>UV-Index</t>
  </si>
  <si>
    <t>PM10 (µg/m³)</t>
  </si>
  <si>
    <t>PM2.5 (µg/m³)</t>
  </si>
  <si>
    <t>Abs. Luftdruck (hPa)</t>
  </si>
  <si>
    <t>Rel. Luftdruck (hPa)</t>
  </si>
  <si>
    <t>Monats-Mittel-Werte (bzw. Min- und Max-Werte) sämtlicher Komponenten im Jahr 2020</t>
  </si>
  <si>
    <t>Jahr 2020</t>
  </si>
  <si>
    <t>UV-A (W/m²)</t>
  </si>
  <si>
    <t>UV-B (W/m²)</t>
  </si>
  <si>
    <t>NO (µg/m³)</t>
  </si>
  <si>
    <t>NO2 (µg/m³)</t>
  </si>
  <si>
    <t>Sonnenscheindauer</t>
  </si>
  <si>
    <t>(Minuten)</t>
  </si>
  <si>
    <t>(Stunden)</t>
  </si>
  <si>
    <t>O3 (µg/m³)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</si>
</sst>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7" x14ac:knownFonts="1">
    <font>
      <sz val="10"/>
      <name val="Arial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7" fillId="8" borderId="1" applyNumberFormat="0" applyAlignment="0" applyProtection="0"/>
    <xf numFmtId="0" fontId="8" fillId="8" borderId="2" applyNumberFormat="0" applyAlignment="0" applyProtection="0"/>
    <xf numFmtId="0" fontId="9" fillId="9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5" fillId="12" borderId="4" applyNumberFormat="0" applyFont="0" applyAlignment="0" applyProtection="0"/>
    <xf numFmtId="0" fontId="14" fillId="13" borderId="0" applyNumberFormat="0" applyBorder="0" applyAlignment="0" applyProtection="0"/>
    <xf numFmtId="0" fontId="5" fillId="0" borderId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14" borderId="9" applyNumberFormat="0" applyAlignment="0" applyProtection="0"/>
  </cellStyleXfs>
  <cellXfs count="42">
    <xf numFmtId="0" fontId="0" fillId="0" borderId="0" xfId="0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23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/>
    <xf numFmtId="164" fontId="25" fillId="0" borderId="0" xfId="0" quotePrefix="1" applyNumberFormat="1" applyFont="1" applyAlignment="1">
      <alignment horizontal="center"/>
    </xf>
    <xf numFmtId="164" fontId="24" fillId="0" borderId="0" xfId="0" quotePrefix="1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4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164" fontId="26" fillId="0" borderId="0" xfId="0" quotePrefix="1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164" fontId="0" fillId="0" borderId="0" xfId="0" applyNumberFormat="1"/>
    <xf numFmtId="1" fontId="10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2" fontId="26" fillId="0" borderId="0" xfId="0" quotePrefix="1" applyNumberFormat="1" applyFont="1" applyAlignment="1">
      <alignment horizontal="center"/>
    </xf>
    <xf numFmtId="2" fontId="25" fillId="0" borderId="0" xfId="0" quotePrefix="1" applyNumberFormat="1" applyFont="1" applyAlignment="1">
      <alignment horizontal="center"/>
    </xf>
    <xf numFmtId="2" fontId="24" fillId="0" borderId="0" xfId="0" quotePrefix="1" applyNumberFormat="1" applyFont="1" applyAlignment="1">
      <alignment horizontal="center"/>
    </xf>
    <xf numFmtId="165" fontId="26" fillId="0" borderId="0" xfId="0" quotePrefix="1" applyNumberFormat="1" applyFont="1" applyAlignment="1">
      <alignment horizontal="center"/>
    </xf>
    <xf numFmtId="165" fontId="25" fillId="0" borderId="0" xfId="0" quotePrefix="1" applyNumberFormat="1" applyFont="1" applyAlignment="1">
      <alignment horizontal="center"/>
    </xf>
    <xf numFmtId="165" fontId="24" fillId="0" borderId="0" xfId="0" quotePrefix="1" applyNumberFormat="1" applyFont="1" applyAlignment="1">
      <alignment horizontal="center"/>
    </xf>
    <xf numFmtId="1" fontId="4" fillId="0" borderId="0" xfId="0" applyNumberFormat="1" applyFont="1"/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/>
    <cellStyle name="Schlecht" xfId="15" builtinId="27" customBuiltin="1"/>
    <cellStyle name="Standard" xfId="0" builtinId="0"/>
    <cellStyle name="Standard 2" xfId="16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1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4" width="12.7109375" customWidth="1"/>
    <col min="5" max="7" width="17.85546875" customWidth="1"/>
    <col min="8" max="10" width="20.7109375" customWidth="1"/>
    <col min="11" max="11" width="15.85546875" customWidth="1"/>
    <col min="12" max="13" width="21.7109375" style="6" customWidth="1"/>
    <col min="14" max="15" width="11.5703125" customWidth="1"/>
    <col min="16" max="16" width="12.85546875" customWidth="1"/>
    <col min="17" max="17" width="20" customWidth="1"/>
    <col min="18" max="18" width="19.7109375" customWidth="1"/>
    <col min="19" max="19" width="18.42578125" customWidth="1"/>
    <col min="20" max="21" width="18.28515625" customWidth="1"/>
    <col min="22" max="23" width="20.140625" customWidth="1"/>
    <col min="24" max="24" width="18.28515625" style="6" customWidth="1"/>
    <col min="25" max="25" width="14.7109375" style="6" customWidth="1"/>
    <col min="26" max="29" width="14.7109375" customWidth="1"/>
    <col min="30" max="30" width="16.7109375" customWidth="1"/>
    <col min="31" max="42" width="14.7109375" customWidth="1"/>
    <col min="43" max="43" width="12.85546875" customWidth="1"/>
    <col min="44" max="44" width="12.42578125" customWidth="1"/>
    <col min="45" max="46" width="13.28515625" customWidth="1"/>
    <col min="47" max="47" width="13.42578125" customWidth="1"/>
    <col min="48" max="51" width="13.28515625" customWidth="1"/>
    <col min="52" max="53" width="22.7109375" customWidth="1"/>
  </cols>
  <sheetData>
    <row r="1" spans="1:53" ht="15.75" x14ac:dyDescent="0.25">
      <c r="A1" s="7" t="s">
        <v>18</v>
      </c>
      <c r="B1" s="8"/>
      <c r="C1" s="8"/>
      <c r="D1" s="8"/>
      <c r="E1" s="8"/>
      <c r="F1" s="8"/>
      <c r="G1" s="8"/>
      <c r="H1" s="9"/>
      <c r="I1" s="1"/>
      <c r="J1" s="10"/>
      <c r="K1" s="10"/>
      <c r="L1" s="11"/>
      <c r="M1" s="11"/>
      <c r="N1" s="9"/>
      <c r="O1" s="9"/>
      <c r="P1" s="9"/>
    </row>
    <row r="2" spans="1:53" ht="15.75" x14ac:dyDescent="0.25">
      <c r="A2" s="7" t="s">
        <v>19</v>
      </c>
      <c r="B2" s="8"/>
      <c r="C2" s="8"/>
      <c r="D2" s="8"/>
      <c r="E2" s="8"/>
      <c r="F2" s="8"/>
      <c r="G2" s="8"/>
      <c r="H2" s="9"/>
      <c r="I2" s="1"/>
      <c r="J2" s="10"/>
      <c r="K2" s="10"/>
      <c r="L2" s="11"/>
      <c r="M2" s="11"/>
      <c r="N2" s="9"/>
      <c r="O2" s="9"/>
      <c r="P2" s="9"/>
    </row>
    <row r="3" spans="1:53" ht="15.75" x14ac:dyDescent="0.25">
      <c r="A3" s="7"/>
      <c r="B3" s="8"/>
      <c r="C3" s="8"/>
      <c r="D3" s="8"/>
      <c r="E3" s="8"/>
      <c r="F3" s="8"/>
      <c r="G3" s="8"/>
      <c r="H3" s="9"/>
      <c r="I3" s="1"/>
      <c r="J3" s="10"/>
      <c r="K3" s="10"/>
      <c r="L3" s="11"/>
      <c r="M3" s="11"/>
      <c r="N3" s="9"/>
      <c r="O3" s="9"/>
      <c r="P3" s="9"/>
    </row>
    <row r="4" spans="1:53" ht="15.75" x14ac:dyDescent="0.25">
      <c r="A4" s="12" t="s">
        <v>34</v>
      </c>
      <c r="B4" s="8"/>
      <c r="C4" s="8"/>
      <c r="D4" s="8"/>
      <c r="E4" s="8"/>
      <c r="F4" s="8"/>
      <c r="G4" s="8"/>
      <c r="H4" s="9"/>
      <c r="I4" s="1"/>
      <c r="J4" s="10"/>
      <c r="K4" s="10"/>
      <c r="L4" s="11"/>
      <c r="M4" s="11"/>
      <c r="N4" s="9"/>
      <c r="O4" s="9"/>
      <c r="P4" s="9"/>
    </row>
    <row r="5" spans="1:53" ht="15.75" x14ac:dyDescent="0.25">
      <c r="A5" s="13"/>
      <c r="O5" s="9"/>
      <c r="P5" s="9"/>
    </row>
    <row r="6" spans="1:53" ht="15" x14ac:dyDescent="0.25">
      <c r="A6" s="19"/>
      <c r="B6" s="16" t="s">
        <v>20</v>
      </c>
      <c r="C6" s="16" t="s">
        <v>20</v>
      </c>
      <c r="D6" s="16" t="s">
        <v>20</v>
      </c>
      <c r="E6" s="16" t="s">
        <v>21</v>
      </c>
      <c r="F6" s="16" t="s">
        <v>21</v>
      </c>
      <c r="G6" s="16" t="s">
        <v>21</v>
      </c>
      <c r="H6" s="16" t="s">
        <v>22</v>
      </c>
      <c r="I6" s="16" t="s">
        <v>22</v>
      </c>
      <c r="J6" s="16" t="s">
        <v>22</v>
      </c>
      <c r="K6" s="16" t="s">
        <v>23</v>
      </c>
      <c r="L6" s="16" t="s">
        <v>32</v>
      </c>
      <c r="M6" s="16" t="s">
        <v>33</v>
      </c>
      <c r="N6" s="16" t="s">
        <v>15</v>
      </c>
      <c r="O6" s="16" t="s">
        <v>15</v>
      </c>
      <c r="P6" s="16" t="s">
        <v>15</v>
      </c>
      <c r="Q6" s="16" t="s">
        <v>16</v>
      </c>
      <c r="R6" s="20" t="s">
        <v>24</v>
      </c>
      <c r="S6" s="29" t="s">
        <v>26</v>
      </c>
      <c r="T6" s="16" t="s">
        <v>26</v>
      </c>
      <c r="U6" s="29" t="s">
        <v>26</v>
      </c>
      <c r="V6" s="16" t="s">
        <v>27</v>
      </c>
      <c r="W6" s="16" t="s">
        <v>27</v>
      </c>
      <c r="X6" s="16" t="s">
        <v>27</v>
      </c>
      <c r="Y6" s="31" t="s">
        <v>36</v>
      </c>
      <c r="Z6" s="31" t="s">
        <v>36</v>
      </c>
      <c r="AA6" s="31" t="s">
        <v>36</v>
      </c>
      <c r="AB6" s="31" t="s">
        <v>37</v>
      </c>
      <c r="AC6" s="31" t="s">
        <v>37</v>
      </c>
      <c r="AD6" s="31" t="s">
        <v>37</v>
      </c>
      <c r="AE6" s="31" t="s">
        <v>28</v>
      </c>
      <c r="AF6" s="31" t="s">
        <v>28</v>
      </c>
      <c r="AG6" s="31" t="s">
        <v>28</v>
      </c>
      <c r="AH6" s="31" t="s">
        <v>29</v>
      </c>
      <c r="AI6" s="31" t="s">
        <v>29</v>
      </c>
      <c r="AJ6" s="31" t="s">
        <v>29</v>
      </c>
      <c r="AK6" s="29" t="s">
        <v>30</v>
      </c>
      <c r="AL6" s="29" t="s">
        <v>30</v>
      </c>
      <c r="AM6" s="29" t="s">
        <v>30</v>
      </c>
      <c r="AN6" s="29" t="s">
        <v>31</v>
      </c>
      <c r="AO6" s="29" t="s">
        <v>31</v>
      </c>
      <c r="AP6" s="29" t="s">
        <v>31</v>
      </c>
      <c r="AQ6" s="29" t="s">
        <v>38</v>
      </c>
      <c r="AR6" s="29" t="s">
        <v>38</v>
      </c>
      <c r="AS6" s="29" t="s">
        <v>38</v>
      </c>
      <c r="AT6" s="29" t="s">
        <v>39</v>
      </c>
      <c r="AU6" s="29" t="s">
        <v>39</v>
      </c>
      <c r="AV6" s="29" t="s">
        <v>39</v>
      </c>
      <c r="AW6" s="29" t="s">
        <v>43</v>
      </c>
      <c r="AX6" s="29" t="s">
        <v>43</v>
      </c>
      <c r="AY6" s="29" t="s">
        <v>43</v>
      </c>
      <c r="AZ6" s="33" t="s">
        <v>40</v>
      </c>
      <c r="BA6" s="29" t="s">
        <v>40</v>
      </c>
    </row>
    <row r="7" spans="1:53" ht="15" x14ac:dyDescent="0.25">
      <c r="A7" s="21" t="s">
        <v>14</v>
      </c>
      <c r="B7" s="16" t="s">
        <v>12</v>
      </c>
      <c r="C7" s="16" t="s">
        <v>13</v>
      </c>
      <c r="D7" s="16" t="s">
        <v>17</v>
      </c>
      <c r="E7" s="16" t="s">
        <v>12</v>
      </c>
      <c r="F7" s="16" t="s">
        <v>13</v>
      </c>
      <c r="G7" s="16" t="s">
        <v>17</v>
      </c>
      <c r="H7" s="16" t="s">
        <v>12</v>
      </c>
      <c r="I7" s="16" t="s">
        <v>13</v>
      </c>
      <c r="J7" s="16" t="s">
        <v>17</v>
      </c>
      <c r="K7" s="16" t="s">
        <v>12</v>
      </c>
      <c r="L7" s="16" t="s">
        <v>12</v>
      </c>
      <c r="M7" s="16" t="s">
        <v>12</v>
      </c>
      <c r="N7" s="16" t="s">
        <v>12</v>
      </c>
      <c r="O7" s="16" t="s">
        <v>13</v>
      </c>
      <c r="P7" s="16" t="s">
        <v>17</v>
      </c>
      <c r="Q7" s="16" t="s">
        <v>12</v>
      </c>
      <c r="R7" s="20" t="s">
        <v>25</v>
      </c>
      <c r="S7" s="29" t="s">
        <v>12</v>
      </c>
      <c r="T7" s="16" t="s">
        <v>13</v>
      </c>
      <c r="U7" s="29" t="s">
        <v>17</v>
      </c>
      <c r="V7" s="16" t="s">
        <v>12</v>
      </c>
      <c r="W7" s="16" t="s">
        <v>13</v>
      </c>
      <c r="X7" s="16" t="s">
        <v>17</v>
      </c>
      <c r="Y7" s="31" t="s">
        <v>12</v>
      </c>
      <c r="Z7" s="31" t="s">
        <v>13</v>
      </c>
      <c r="AA7" s="31" t="s">
        <v>17</v>
      </c>
      <c r="AB7" s="31" t="s">
        <v>12</v>
      </c>
      <c r="AC7" s="31" t="s">
        <v>13</v>
      </c>
      <c r="AD7" s="31" t="s">
        <v>17</v>
      </c>
      <c r="AE7" s="31" t="s">
        <v>12</v>
      </c>
      <c r="AF7" s="31" t="s">
        <v>13</v>
      </c>
      <c r="AG7" s="31" t="s">
        <v>17</v>
      </c>
      <c r="AH7" s="31" t="s">
        <v>12</v>
      </c>
      <c r="AI7" s="31" t="s">
        <v>13</v>
      </c>
      <c r="AJ7" s="31" t="s">
        <v>17</v>
      </c>
      <c r="AK7" s="29" t="s">
        <v>12</v>
      </c>
      <c r="AL7" s="29" t="s">
        <v>13</v>
      </c>
      <c r="AM7" s="29" t="s">
        <v>17</v>
      </c>
      <c r="AN7" s="29" t="s">
        <v>12</v>
      </c>
      <c r="AO7" s="29" t="s">
        <v>13</v>
      </c>
      <c r="AP7" s="29" t="s">
        <v>17</v>
      </c>
      <c r="AQ7" s="29" t="s">
        <v>12</v>
      </c>
      <c r="AR7" s="29" t="s">
        <v>13</v>
      </c>
      <c r="AS7" s="29" t="s">
        <v>17</v>
      </c>
      <c r="AT7" s="29" t="s">
        <v>12</v>
      </c>
      <c r="AU7" s="29" t="s">
        <v>13</v>
      </c>
      <c r="AV7" s="29" t="s">
        <v>17</v>
      </c>
      <c r="AW7" s="29" t="s">
        <v>12</v>
      </c>
      <c r="AX7" s="29" t="s">
        <v>13</v>
      </c>
      <c r="AY7" s="29" t="s">
        <v>17</v>
      </c>
      <c r="AZ7" s="33" t="s">
        <v>41</v>
      </c>
      <c r="BA7" s="29" t="s">
        <v>42</v>
      </c>
    </row>
    <row r="8" spans="1:53" s="17" customFormat="1" ht="14.25" x14ac:dyDescent="0.2">
      <c r="A8" s="17" t="s">
        <v>0</v>
      </c>
      <c r="B8" s="18">
        <v>4.9540284360189553</v>
      </c>
      <c r="C8" s="18">
        <v>15.2</v>
      </c>
      <c r="D8" s="18">
        <v>-3.8</v>
      </c>
      <c r="E8" s="18">
        <v>79.248002708192331</v>
      </c>
      <c r="F8" s="18">
        <v>100</v>
      </c>
      <c r="G8" s="18">
        <v>35.6</v>
      </c>
      <c r="H8" s="18">
        <v>6.1857142857142975</v>
      </c>
      <c r="I8" s="18">
        <v>11</v>
      </c>
      <c r="J8" s="18">
        <v>3.9</v>
      </c>
      <c r="K8" s="18">
        <v>1.4853757616790795</v>
      </c>
      <c r="L8" s="18">
        <v>989.89796885578937</v>
      </c>
      <c r="M8" s="26">
        <v>1024.8279620853079</v>
      </c>
      <c r="N8" s="26">
        <v>1.7827352742044675</v>
      </c>
      <c r="O8" s="26">
        <v>10.1</v>
      </c>
      <c r="P8" s="26">
        <v>0</v>
      </c>
      <c r="Q8" s="26">
        <v>190.26743398781312</v>
      </c>
      <c r="R8" s="25">
        <v>10.7</v>
      </c>
      <c r="S8" s="18">
        <v>38.443601895734588</v>
      </c>
      <c r="T8" s="18">
        <v>474</v>
      </c>
      <c r="U8" s="18">
        <v>0</v>
      </c>
      <c r="V8" s="18">
        <v>-10.440487474610686</v>
      </c>
      <c r="W8" s="18">
        <v>339.8</v>
      </c>
      <c r="X8" s="18">
        <v>-222.6</v>
      </c>
      <c r="Y8" s="25">
        <v>2.6707728813559375</v>
      </c>
      <c r="Z8" s="25">
        <v>22.82</v>
      </c>
      <c r="AA8" s="25">
        <v>0</v>
      </c>
      <c r="AB8" s="28">
        <v>5.3938983050847312E-3</v>
      </c>
      <c r="AC8" s="28">
        <v>5.1999999999999998E-2</v>
      </c>
      <c r="AD8" s="28">
        <v>0</v>
      </c>
      <c r="AE8" s="28">
        <v>1.8456330399458261E-3</v>
      </c>
      <c r="AF8" s="28">
        <v>2.1000000000000001E-2</v>
      </c>
      <c r="AG8" s="28">
        <v>0</v>
      </c>
      <c r="AH8" s="28">
        <v>7.3825321597833449E-2</v>
      </c>
      <c r="AI8" s="28">
        <v>0.84000000000000008</v>
      </c>
      <c r="AJ8" s="28">
        <v>0</v>
      </c>
      <c r="AK8" s="18">
        <v>19.042033898305128</v>
      </c>
      <c r="AL8" s="18">
        <v>639.1</v>
      </c>
      <c r="AM8" s="18">
        <v>0.2</v>
      </c>
      <c r="AN8" s="18">
        <v>15.180677966101706</v>
      </c>
      <c r="AO8" s="18">
        <v>586.9</v>
      </c>
      <c r="AP8" s="18">
        <v>0.2</v>
      </c>
      <c r="AQ8" s="18">
        <v>25.344660194174708</v>
      </c>
      <c r="AR8" s="18">
        <v>196.9</v>
      </c>
      <c r="AS8" s="18">
        <v>0</v>
      </c>
      <c r="AT8" s="18">
        <v>27.270550161812288</v>
      </c>
      <c r="AU8" s="18">
        <v>67.3</v>
      </c>
      <c r="AV8" s="18">
        <v>0.2</v>
      </c>
      <c r="AW8" s="18"/>
      <c r="AX8" s="18"/>
      <c r="AY8" s="18"/>
      <c r="AZ8" s="34">
        <v>5580</v>
      </c>
      <c r="BA8" s="18">
        <v>93</v>
      </c>
    </row>
    <row r="9" spans="1:53" s="17" customFormat="1" ht="14.25" x14ac:dyDescent="0.2">
      <c r="A9" s="17" t="s">
        <v>1</v>
      </c>
      <c r="B9" s="18">
        <v>7.3861271676300682</v>
      </c>
      <c r="C9" s="18">
        <v>20.7</v>
      </c>
      <c r="D9" s="18">
        <v>-1.5</v>
      </c>
      <c r="E9" s="18">
        <v>69.633236994219615</v>
      </c>
      <c r="F9" s="18">
        <v>95</v>
      </c>
      <c r="G9" s="18">
        <v>22.6</v>
      </c>
      <c r="H9" s="18">
        <v>6.3386560693641636</v>
      </c>
      <c r="I9" s="18">
        <v>11.8</v>
      </c>
      <c r="J9" s="18">
        <v>2.8</v>
      </c>
      <c r="K9" s="18">
        <v>1.8010115606936403</v>
      </c>
      <c r="L9" s="18">
        <v>983.93345375722606</v>
      </c>
      <c r="M9" s="18">
        <v>1018.3458092485565</v>
      </c>
      <c r="N9" s="18">
        <v>3.1712427745664735</v>
      </c>
      <c r="O9" s="18">
        <v>14.7</v>
      </c>
      <c r="P9" s="18">
        <v>0</v>
      </c>
      <c r="Q9" s="18">
        <v>220.27095375722544</v>
      </c>
      <c r="R9" s="25">
        <v>78.000000000000043</v>
      </c>
      <c r="S9" s="18">
        <v>65.752745664739905</v>
      </c>
      <c r="T9" s="18">
        <v>761</v>
      </c>
      <c r="U9" s="18">
        <v>0</v>
      </c>
      <c r="V9" s="18">
        <v>-0.3778901734104001</v>
      </c>
      <c r="W9" s="18">
        <v>577.9</v>
      </c>
      <c r="X9" s="18">
        <v>-298.39999999999998</v>
      </c>
      <c r="Y9" s="25">
        <v>4.4585187861271587</v>
      </c>
      <c r="Z9" s="25">
        <v>37.08</v>
      </c>
      <c r="AA9" s="25">
        <v>0</v>
      </c>
      <c r="AB9" s="28">
        <v>9.8764450867051892E-3</v>
      </c>
      <c r="AC9" s="28">
        <v>9.2999999999999999E-2</v>
      </c>
      <c r="AD9" s="28">
        <v>0</v>
      </c>
      <c r="AE9" s="28">
        <v>4.0303468208092389E-3</v>
      </c>
      <c r="AF9" s="28">
        <v>4.3999999999999997E-2</v>
      </c>
      <c r="AG9" s="28">
        <v>0</v>
      </c>
      <c r="AH9" s="28">
        <v>0.16121387283236999</v>
      </c>
      <c r="AI9" s="28">
        <v>1.7599999999999998</v>
      </c>
      <c r="AJ9" s="28">
        <v>0</v>
      </c>
      <c r="AK9" s="18">
        <v>7.6192196531791829</v>
      </c>
      <c r="AL9" s="18">
        <v>62.3</v>
      </c>
      <c r="AM9" s="18">
        <v>0.1</v>
      </c>
      <c r="AN9" s="18">
        <v>5.0502167630057837</v>
      </c>
      <c r="AO9" s="18">
        <v>55.3</v>
      </c>
      <c r="AP9" s="18">
        <v>0.1</v>
      </c>
      <c r="AQ9" s="18">
        <v>6.5948699421965653</v>
      </c>
      <c r="AR9" s="18">
        <v>176.1</v>
      </c>
      <c r="AS9" s="18">
        <v>0</v>
      </c>
      <c r="AT9" s="18">
        <v>21.343569364161841</v>
      </c>
      <c r="AU9" s="18">
        <v>95.4</v>
      </c>
      <c r="AV9" s="18">
        <v>0</v>
      </c>
      <c r="AW9" s="18"/>
      <c r="AX9" s="18"/>
      <c r="AY9" s="18"/>
      <c r="AZ9" s="34">
        <v>6590</v>
      </c>
      <c r="BA9" s="18">
        <v>109.8</v>
      </c>
    </row>
    <row r="10" spans="1:53" s="17" customFormat="1" ht="14.25" x14ac:dyDescent="0.2">
      <c r="A10" s="17" t="s">
        <v>2</v>
      </c>
      <c r="B10" s="18">
        <v>7.1212034383954173</v>
      </c>
      <c r="C10" s="18">
        <v>19.2</v>
      </c>
      <c r="D10" s="18">
        <v>-1.4</v>
      </c>
      <c r="E10" s="18">
        <v>64.119770773638876</v>
      </c>
      <c r="F10" s="18">
        <v>93.5</v>
      </c>
      <c r="G10" s="18">
        <v>22.9</v>
      </c>
      <c r="H10" s="18">
        <v>5.8296561604584474</v>
      </c>
      <c r="I10" s="18">
        <v>10.6</v>
      </c>
      <c r="J10" s="18">
        <v>1.9</v>
      </c>
      <c r="K10" s="18">
        <v>0.24419770773638769</v>
      </c>
      <c r="L10" s="18">
        <v>983.38338108882397</v>
      </c>
      <c r="M10" s="18">
        <v>1017.8186962750729</v>
      </c>
      <c r="N10" s="18">
        <v>2.3958452722063037</v>
      </c>
      <c r="O10" s="18">
        <v>11.6</v>
      </c>
      <c r="P10" s="18">
        <v>0</v>
      </c>
      <c r="Q10" s="18">
        <v>165.43409742120343</v>
      </c>
      <c r="R10" s="25">
        <v>49.000000000000014</v>
      </c>
      <c r="S10" s="18">
        <v>128.39935530085964</v>
      </c>
      <c r="T10" s="18">
        <v>969</v>
      </c>
      <c r="U10" s="18">
        <v>0</v>
      </c>
      <c r="V10" s="18">
        <v>42.587893982808076</v>
      </c>
      <c r="W10" s="18">
        <v>773</v>
      </c>
      <c r="X10" s="18">
        <v>-233.3</v>
      </c>
      <c r="Y10" s="25">
        <v>8.1087034383954197</v>
      </c>
      <c r="Z10" s="25">
        <v>52.55</v>
      </c>
      <c r="AA10" s="25">
        <v>0</v>
      </c>
      <c r="AB10" s="28">
        <v>1.926432664756449E-2</v>
      </c>
      <c r="AC10" s="28">
        <v>0.14099999999999999</v>
      </c>
      <c r="AD10" s="28">
        <v>0</v>
      </c>
      <c r="AE10" s="28">
        <v>8.8961318051575637E-3</v>
      </c>
      <c r="AF10" s="28">
        <v>7.3999999999999996E-2</v>
      </c>
      <c r="AG10" s="28">
        <v>0</v>
      </c>
      <c r="AH10" s="28">
        <v>0.35564157706093208</v>
      </c>
      <c r="AI10" s="28">
        <v>2.96</v>
      </c>
      <c r="AJ10" s="28">
        <v>0</v>
      </c>
      <c r="AK10" s="18">
        <v>12.810394265232967</v>
      </c>
      <c r="AL10" s="18">
        <v>93.8</v>
      </c>
      <c r="AM10" s="18">
        <v>0.3</v>
      </c>
      <c r="AN10" s="18">
        <v>8.4904659498207966</v>
      </c>
      <c r="AO10" s="18">
        <v>36</v>
      </c>
      <c r="AP10" s="18">
        <v>0.2</v>
      </c>
      <c r="AQ10" s="18">
        <v>3.5184800000000096</v>
      </c>
      <c r="AR10" s="18">
        <v>136.4</v>
      </c>
      <c r="AS10" s="18">
        <v>0</v>
      </c>
      <c r="AT10" s="18">
        <v>16.817599999999981</v>
      </c>
      <c r="AU10" s="18">
        <v>84.5</v>
      </c>
      <c r="AV10" s="18">
        <v>0</v>
      </c>
      <c r="AW10" s="18"/>
      <c r="AX10" s="18"/>
      <c r="AY10" s="18"/>
      <c r="AZ10" s="34">
        <v>11750</v>
      </c>
      <c r="BA10" s="18">
        <v>195.8</v>
      </c>
    </row>
    <row r="11" spans="1:53" s="17" customFormat="1" ht="14.25" x14ac:dyDescent="0.2">
      <c r="A11" s="17" t="s">
        <v>3</v>
      </c>
      <c r="B11" s="18">
        <v>13.951881331403769</v>
      </c>
      <c r="C11" s="18">
        <v>24.3</v>
      </c>
      <c r="D11" s="18">
        <v>-1</v>
      </c>
      <c r="E11" s="18">
        <v>47.92771345875542</v>
      </c>
      <c r="F11" s="18">
        <v>86.6</v>
      </c>
      <c r="G11" s="18">
        <v>14.9</v>
      </c>
      <c r="H11" s="18">
        <v>6.4671490593343011</v>
      </c>
      <c r="I11" s="18">
        <v>11.9</v>
      </c>
      <c r="J11" s="18">
        <v>2.8</v>
      </c>
      <c r="K11" s="18">
        <v>2.2221418234442862</v>
      </c>
      <c r="L11" s="18">
        <v>982.38465991316787</v>
      </c>
      <c r="M11" s="18">
        <v>1017.0738784370474</v>
      </c>
      <c r="N11" s="18">
        <v>1.6848046309696088</v>
      </c>
      <c r="O11" s="18">
        <v>9.6999999999999993</v>
      </c>
      <c r="P11" s="18">
        <v>0</v>
      </c>
      <c r="Q11" s="18">
        <v>162.27568740955138</v>
      </c>
      <c r="R11" s="25">
        <v>1</v>
      </c>
      <c r="S11" s="18">
        <v>221.57872648335754</v>
      </c>
      <c r="T11" s="18">
        <v>1177</v>
      </c>
      <c r="U11" s="18">
        <v>0</v>
      </c>
      <c r="V11" s="18">
        <v>90.00795947901581</v>
      </c>
      <c r="W11" s="18">
        <v>937.8</v>
      </c>
      <c r="X11" s="18">
        <v>-290.89999999999998</v>
      </c>
      <c r="Y11" s="25">
        <v>14.21483357452969</v>
      </c>
      <c r="Z11" s="25">
        <v>70.760000000000005</v>
      </c>
      <c r="AA11" s="25">
        <v>0</v>
      </c>
      <c r="AB11" s="28">
        <v>3.7856005788712184E-2</v>
      </c>
      <c r="AC11" s="28">
        <v>0.20200000000000001</v>
      </c>
      <c r="AD11" s="28">
        <v>0</v>
      </c>
      <c r="AE11" s="28">
        <v>2.268089725036183E-2</v>
      </c>
      <c r="AF11" s="28">
        <v>0.13600000000000001</v>
      </c>
      <c r="AG11" s="28">
        <v>0</v>
      </c>
      <c r="AH11" s="28">
        <v>0.87069444444444477</v>
      </c>
      <c r="AI11" s="28">
        <v>5.44</v>
      </c>
      <c r="AJ11" s="28">
        <v>0</v>
      </c>
      <c r="AK11" s="18">
        <v>18.553410740203155</v>
      </c>
      <c r="AL11" s="18">
        <v>122.3</v>
      </c>
      <c r="AM11" s="18">
        <v>1.1000000000000001</v>
      </c>
      <c r="AN11" s="18">
        <v>10.35350364963505</v>
      </c>
      <c r="AO11" s="18">
        <v>41.9</v>
      </c>
      <c r="AP11" s="18">
        <v>0.6</v>
      </c>
      <c r="AQ11" s="18">
        <v>3.091124260354996</v>
      </c>
      <c r="AR11" s="18">
        <v>158</v>
      </c>
      <c r="AS11" s="18">
        <v>0</v>
      </c>
      <c r="AT11" s="18">
        <v>19.655769230769177</v>
      </c>
      <c r="AU11" s="18">
        <v>109.9</v>
      </c>
      <c r="AV11" s="18">
        <v>0.8</v>
      </c>
      <c r="AW11" s="18">
        <v>77.76621823617343</v>
      </c>
      <c r="AX11" s="18">
        <v>146.6</v>
      </c>
      <c r="AY11" s="18">
        <v>1.2</v>
      </c>
      <c r="AZ11" s="34">
        <v>17600</v>
      </c>
      <c r="BA11" s="18">
        <v>293.3</v>
      </c>
    </row>
    <row r="12" spans="1:53" s="17" customFormat="1" ht="14.25" x14ac:dyDescent="0.2">
      <c r="A12" s="17" t="s">
        <v>4</v>
      </c>
      <c r="B12" s="18">
        <v>14.708111792774359</v>
      </c>
      <c r="C12" s="18">
        <v>27.4</v>
      </c>
      <c r="D12" s="18">
        <v>2.2999999999999998</v>
      </c>
      <c r="E12" s="18">
        <v>58.057123381049756</v>
      </c>
      <c r="F12" s="18">
        <v>97.6</v>
      </c>
      <c r="G12" s="18">
        <v>21.5</v>
      </c>
      <c r="H12" s="18">
        <v>8.0983640081799777</v>
      </c>
      <c r="I12" s="18">
        <v>14.6</v>
      </c>
      <c r="J12" s="18">
        <v>2.9</v>
      </c>
      <c r="K12" s="18">
        <v>5.7411042944785269</v>
      </c>
      <c r="L12" s="18">
        <v>986.22808452624315</v>
      </c>
      <c r="M12" s="18">
        <v>1019.8025221540561</v>
      </c>
      <c r="N12" s="18">
        <v>1.8653033401499659</v>
      </c>
      <c r="O12" s="27">
        <v>8.9</v>
      </c>
      <c r="P12" s="18">
        <v>0</v>
      </c>
      <c r="Q12" s="18">
        <v>167.09884117246079</v>
      </c>
      <c r="R12" s="25">
        <v>39.90000000000002</v>
      </c>
      <c r="S12" s="18">
        <v>232.25528289025237</v>
      </c>
      <c r="T12" s="18">
        <v>1418</v>
      </c>
      <c r="U12" s="18">
        <v>0</v>
      </c>
      <c r="V12" s="18">
        <v>108.73353783231094</v>
      </c>
      <c r="W12" s="18">
        <v>1049.0999999999999</v>
      </c>
      <c r="X12" s="18">
        <v>-229.1</v>
      </c>
      <c r="Y12" s="25">
        <v>15.610313565098854</v>
      </c>
      <c r="Z12" s="25">
        <v>80.069999999999993</v>
      </c>
      <c r="AA12" s="25">
        <v>0</v>
      </c>
      <c r="AB12" s="28">
        <v>4.2558963871847391E-2</v>
      </c>
      <c r="AC12" s="28">
        <v>0.222</v>
      </c>
      <c r="AD12" s="28">
        <v>0</v>
      </c>
      <c r="AE12" s="28">
        <v>2.7534423994546701E-2</v>
      </c>
      <c r="AF12" s="28">
        <v>0.17299999999999999</v>
      </c>
      <c r="AG12" s="28">
        <v>0</v>
      </c>
      <c r="AH12" s="28">
        <v>1.1013769597818661</v>
      </c>
      <c r="AI12" s="28">
        <v>6.92</v>
      </c>
      <c r="AJ12" s="28">
        <v>0</v>
      </c>
      <c r="AK12" s="18">
        <v>11.409406952965231</v>
      </c>
      <c r="AL12" s="18">
        <v>88</v>
      </c>
      <c r="AM12" s="18">
        <v>0.8</v>
      </c>
      <c r="AN12" s="18">
        <v>6.9916837082481171</v>
      </c>
      <c r="AO12" s="18">
        <v>75.8</v>
      </c>
      <c r="AP12" s="18">
        <v>0.6</v>
      </c>
      <c r="AQ12" s="18">
        <v>2.003133704735367</v>
      </c>
      <c r="AR12" s="18">
        <v>110.1</v>
      </c>
      <c r="AS12" s="18">
        <v>0</v>
      </c>
      <c r="AT12" s="18">
        <v>15.635306406685183</v>
      </c>
      <c r="AU12" s="18">
        <v>143.9</v>
      </c>
      <c r="AV12" s="18">
        <v>0</v>
      </c>
      <c r="AW12" s="18">
        <v>70.578969359331467</v>
      </c>
      <c r="AX12" s="18">
        <v>155.6</v>
      </c>
      <c r="AY12" s="18">
        <v>2</v>
      </c>
      <c r="AZ12" s="27">
        <v>16560</v>
      </c>
      <c r="BA12" s="18">
        <v>276</v>
      </c>
    </row>
    <row r="13" spans="1:53" s="17" customFormat="1" ht="14.25" x14ac:dyDescent="0.2">
      <c r="A13" s="17" t="s">
        <v>5</v>
      </c>
      <c r="B13" s="18">
        <v>18.159662684469396</v>
      </c>
      <c r="C13" s="18">
        <v>30.5</v>
      </c>
      <c r="D13" s="18">
        <v>10</v>
      </c>
      <c r="E13" s="18">
        <v>68.55987350667597</v>
      </c>
      <c r="F13" s="18">
        <v>96.9</v>
      </c>
      <c r="G13" s="18">
        <v>23.6</v>
      </c>
      <c r="H13" s="18">
        <v>11.703302881236823</v>
      </c>
      <c r="I13" s="18">
        <v>19.600000000000001</v>
      </c>
      <c r="J13" s="18">
        <v>6.3</v>
      </c>
      <c r="K13" s="18">
        <v>11.567533380182729</v>
      </c>
      <c r="L13" s="18">
        <v>980.74884047786259</v>
      </c>
      <c r="M13" s="18">
        <v>1013.6769501054097</v>
      </c>
      <c r="N13" s="18">
        <v>1.7799016163035857</v>
      </c>
      <c r="O13" s="18">
        <v>9.4</v>
      </c>
      <c r="P13" s="18">
        <v>0</v>
      </c>
      <c r="Q13" s="18">
        <v>190.76247364722417</v>
      </c>
      <c r="R13" s="25">
        <v>53.000000000000021</v>
      </c>
      <c r="S13" s="18">
        <v>198.68074490512981</v>
      </c>
      <c r="T13" s="18">
        <v>1440</v>
      </c>
      <c r="U13" s="18">
        <v>0</v>
      </c>
      <c r="V13" s="18">
        <v>99.468938861560218</v>
      </c>
      <c r="W13" s="27">
        <v>1139.8</v>
      </c>
      <c r="X13" s="27">
        <v>-298.39999999999998</v>
      </c>
      <c r="Y13" s="25">
        <v>14.379641602248764</v>
      </c>
      <c r="Z13" s="25">
        <v>84.38</v>
      </c>
      <c r="AA13" s="25">
        <v>0</v>
      </c>
      <c r="AB13" s="28">
        <v>3.9888264230498786E-2</v>
      </c>
      <c r="AC13" s="28">
        <v>0.24399999999999999</v>
      </c>
      <c r="AD13" s="28">
        <v>0</v>
      </c>
      <c r="AE13" s="28">
        <v>2.7506676036542513E-2</v>
      </c>
      <c r="AF13" s="28">
        <v>0.219</v>
      </c>
      <c r="AG13" s="28">
        <v>0</v>
      </c>
      <c r="AH13" s="28">
        <v>1.0872777777777758</v>
      </c>
      <c r="AI13" s="28">
        <v>8.76</v>
      </c>
      <c r="AJ13" s="28">
        <v>0</v>
      </c>
      <c r="AK13" s="18">
        <v>8.9678847505270625</v>
      </c>
      <c r="AL13" s="18">
        <v>82.6</v>
      </c>
      <c r="AM13" s="18">
        <v>1</v>
      </c>
      <c r="AN13" s="18">
        <v>5.1534082923401261</v>
      </c>
      <c r="AO13" s="18">
        <v>21.8</v>
      </c>
      <c r="AP13" s="18">
        <v>0.5</v>
      </c>
      <c r="AQ13" s="18">
        <v>1.9074874010079126</v>
      </c>
      <c r="AR13" s="18">
        <v>47.4</v>
      </c>
      <c r="AS13" s="18">
        <v>0</v>
      </c>
      <c r="AT13" s="18">
        <v>11.997627606038831</v>
      </c>
      <c r="AU13" s="18">
        <v>99.7</v>
      </c>
      <c r="AV13" s="18">
        <v>0</v>
      </c>
      <c r="AW13" s="18">
        <v>62.615384615384656</v>
      </c>
      <c r="AX13" s="18">
        <v>216.2</v>
      </c>
      <c r="AY13" s="18">
        <v>0</v>
      </c>
      <c r="AZ13" s="34">
        <v>12240</v>
      </c>
      <c r="BA13" s="18">
        <v>204</v>
      </c>
    </row>
    <row r="14" spans="1:53" s="17" customFormat="1" ht="14.25" x14ac:dyDescent="0.2">
      <c r="A14" s="17" t="s">
        <v>6</v>
      </c>
      <c r="B14" s="18">
        <v>21.384317718940959</v>
      </c>
      <c r="C14" s="18">
        <v>35.4</v>
      </c>
      <c r="D14" s="18">
        <v>11.6</v>
      </c>
      <c r="E14" s="18">
        <v>52.412898845892705</v>
      </c>
      <c r="F14" s="18">
        <v>96.5</v>
      </c>
      <c r="G14" s="18">
        <v>16.600000000000001</v>
      </c>
      <c r="H14" s="18">
        <v>10.7050916496945</v>
      </c>
      <c r="I14" s="18">
        <v>16.899999999999999</v>
      </c>
      <c r="J14" s="18">
        <v>5.7</v>
      </c>
      <c r="K14" s="18">
        <v>10.330685675492198</v>
      </c>
      <c r="L14" s="18">
        <v>984.09409368635568</v>
      </c>
      <c r="M14" s="18">
        <v>1016.7843856076033</v>
      </c>
      <c r="N14" s="18">
        <v>1.9564833672776629</v>
      </c>
      <c r="O14" s="18">
        <v>11.5</v>
      </c>
      <c r="P14" s="18">
        <v>0</v>
      </c>
      <c r="Q14" s="18">
        <v>206.2315003394433</v>
      </c>
      <c r="R14" s="25">
        <v>16.3</v>
      </c>
      <c r="S14" s="18">
        <v>250.28601493550588</v>
      </c>
      <c r="T14" s="18">
        <v>1373</v>
      </c>
      <c r="U14" s="18">
        <v>0</v>
      </c>
      <c r="V14" s="18">
        <v>117.4682959945689</v>
      </c>
      <c r="W14" s="18">
        <v>1008.2</v>
      </c>
      <c r="X14" s="18">
        <v>-218.9</v>
      </c>
      <c r="Y14" s="25">
        <v>17.43282416836389</v>
      </c>
      <c r="Z14" s="25">
        <v>82.59</v>
      </c>
      <c r="AA14" s="25">
        <v>0</v>
      </c>
      <c r="AB14" s="28">
        <v>4.8610319076714134E-2</v>
      </c>
      <c r="AC14" s="28">
        <v>0.24</v>
      </c>
      <c r="AD14" s="28">
        <v>0</v>
      </c>
      <c r="AE14" s="28">
        <v>3.4996605566870377E-2</v>
      </c>
      <c r="AF14" s="27">
        <v>0.23300000000000001</v>
      </c>
      <c r="AG14" s="28">
        <v>0</v>
      </c>
      <c r="AH14" s="28">
        <v>1.3998642226748101</v>
      </c>
      <c r="AI14" s="28">
        <v>9.32</v>
      </c>
      <c r="AJ14" s="28">
        <v>0</v>
      </c>
      <c r="AK14" s="18">
        <v>10.135302104548552</v>
      </c>
      <c r="AL14" s="27">
        <v>74.900000000000006</v>
      </c>
      <c r="AM14" s="27">
        <v>1.3</v>
      </c>
      <c r="AN14" s="18">
        <v>4.7748133061778599</v>
      </c>
      <c r="AO14" s="18">
        <v>22</v>
      </c>
      <c r="AP14" s="18">
        <v>1</v>
      </c>
      <c r="AQ14" s="18">
        <v>2.3585704371963807</v>
      </c>
      <c r="AR14" s="18">
        <v>72.5</v>
      </c>
      <c r="AS14" s="18">
        <v>0</v>
      </c>
      <c r="AT14" s="18">
        <v>13.767661346287293</v>
      </c>
      <c r="AU14" s="27">
        <v>74.900000000000006</v>
      </c>
      <c r="AV14" s="18">
        <v>0</v>
      </c>
      <c r="AW14" s="18">
        <v>67.726717557251803</v>
      </c>
      <c r="AX14" s="27">
        <v>372.8</v>
      </c>
      <c r="AY14" s="18">
        <v>0</v>
      </c>
      <c r="AZ14" s="34">
        <v>18290</v>
      </c>
      <c r="BA14" s="18">
        <v>304.8</v>
      </c>
    </row>
    <row r="15" spans="1:53" s="17" customFormat="1" ht="14.25" x14ac:dyDescent="0.2">
      <c r="A15" s="17" t="s">
        <v>7</v>
      </c>
      <c r="B15" s="18">
        <v>22.246625766871194</v>
      </c>
      <c r="C15" s="18">
        <v>35.4</v>
      </c>
      <c r="D15" s="18">
        <v>12.6</v>
      </c>
      <c r="E15" s="18">
        <v>58.412365591397936</v>
      </c>
      <c r="F15" s="18">
        <v>93.9</v>
      </c>
      <c r="G15" s="18">
        <v>21.9</v>
      </c>
      <c r="H15" s="18">
        <v>13.131259600614429</v>
      </c>
      <c r="I15" s="18">
        <v>19.100000000000001</v>
      </c>
      <c r="J15" s="18">
        <v>7.4</v>
      </c>
      <c r="K15" s="18">
        <v>13.573195084485388</v>
      </c>
      <c r="L15" s="18">
        <v>982.1</v>
      </c>
      <c r="M15" s="18">
        <v>1014.5258064516146</v>
      </c>
      <c r="N15" s="18">
        <v>1.6921124828532197</v>
      </c>
      <c r="O15" s="18">
        <v>10.199999999999999</v>
      </c>
      <c r="P15" s="18">
        <v>0</v>
      </c>
      <c r="Q15" s="18">
        <v>187.62345679012347</v>
      </c>
      <c r="R15" s="25">
        <v>56.500000000000007</v>
      </c>
      <c r="S15" s="18">
        <v>183.67853223593971</v>
      </c>
      <c r="T15" s="18">
        <v>1286</v>
      </c>
      <c r="U15" s="18">
        <v>0</v>
      </c>
      <c r="V15" s="18">
        <v>86.843552812071209</v>
      </c>
      <c r="W15" s="18">
        <v>938.6</v>
      </c>
      <c r="X15" s="18">
        <v>-288.2</v>
      </c>
      <c r="Y15" s="25">
        <v>13.326447187928684</v>
      </c>
      <c r="Z15" s="25">
        <v>71.52</v>
      </c>
      <c r="AA15" s="25">
        <v>0</v>
      </c>
      <c r="AB15" s="28">
        <v>3.7054869684499225E-2</v>
      </c>
      <c r="AC15" s="28">
        <v>0.19600000000000001</v>
      </c>
      <c r="AD15" s="28">
        <v>0</v>
      </c>
      <c r="AE15" s="28">
        <v>2.5042524005486972E-2</v>
      </c>
      <c r="AF15" s="28">
        <v>0.154</v>
      </c>
      <c r="AG15" s="28">
        <v>0</v>
      </c>
      <c r="AH15" s="28">
        <v>0.9815053763440853</v>
      </c>
      <c r="AI15" s="28">
        <v>6.16</v>
      </c>
      <c r="AJ15" s="28">
        <v>0</v>
      </c>
      <c r="AK15" s="18">
        <v>11.927434842249667</v>
      </c>
      <c r="AL15" s="18">
        <v>55.4</v>
      </c>
      <c r="AM15" s="18">
        <v>1.7</v>
      </c>
      <c r="AN15" s="18">
        <v>7.0835390946502201</v>
      </c>
      <c r="AO15" s="18">
        <v>27.7</v>
      </c>
      <c r="AP15" s="18">
        <v>1</v>
      </c>
      <c r="AQ15" s="18">
        <v>2.5600280504908652</v>
      </c>
      <c r="AR15" s="18">
        <v>34</v>
      </c>
      <c r="AS15" s="18">
        <v>0</v>
      </c>
      <c r="AT15" s="18">
        <v>14.434992987377255</v>
      </c>
      <c r="AU15" s="18">
        <v>64.7</v>
      </c>
      <c r="AV15" s="18">
        <v>0</v>
      </c>
      <c r="AW15" s="18">
        <v>68.121793973370629</v>
      </c>
      <c r="AX15" s="18">
        <v>187</v>
      </c>
      <c r="AY15" s="18">
        <v>0</v>
      </c>
      <c r="AZ15" s="34">
        <v>13920</v>
      </c>
      <c r="BA15" s="18">
        <v>232</v>
      </c>
    </row>
    <row r="16" spans="1:53" s="17" customFormat="1" ht="14.25" x14ac:dyDescent="0.2">
      <c r="A16" s="17" t="s">
        <v>8</v>
      </c>
      <c r="B16" s="18">
        <v>17.676950672645752</v>
      </c>
      <c r="C16" s="18">
        <v>30.6</v>
      </c>
      <c r="D16" s="18">
        <v>6.4</v>
      </c>
      <c r="E16" s="18">
        <v>67.334170403587464</v>
      </c>
      <c r="F16" s="18">
        <v>94.3</v>
      </c>
      <c r="G16" s="18">
        <v>27.4</v>
      </c>
      <c r="H16" s="18">
        <v>11.371031390134524</v>
      </c>
      <c r="I16" s="18">
        <v>15.7</v>
      </c>
      <c r="J16" s="18">
        <v>7.1</v>
      </c>
      <c r="K16" s="18">
        <v>11.057309417040363</v>
      </c>
      <c r="L16" s="18">
        <v>983.10412556053882</v>
      </c>
      <c r="M16" s="18">
        <v>1016.1741704035881</v>
      </c>
      <c r="N16" s="18">
        <v>1.6107117688513062</v>
      </c>
      <c r="O16" s="18">
        <v>8.6</v>
      </c>
      <c r="P16" s="18">
        <v>0</v>
      </c>
      <c r="Q16" s="18">
        <v>177.85764622973926</v>
      </c>
      <c r="R16" s="25">
        <v>21.800000000000015</v>
      </c>
      <c r="S16" s="18">
        <v>150.54270613107821</v>
      </c>
      <c r="T16" s="18">
        <v>1116</v>
      </c>
      <c r="U16" s="18">
        <v>0</v>
      </c>
      <c r="V16" s="18">
        <v>60.658844256518663</v>
      </c>
      <c r="W16" s="27">
        <v>823.7</v>
      </c>
      <c r="X16" s="18">
        <v>-253.1</v>
      </c>
      <c r="Y16" s="25">
        <v>10.359696969696978</v>
      </c>
      <c r="Z16" s="25">
        <v>61.57</v>
      </c>
      <c r="AA16" s="25">
        <v>0</v>
      </c>
      <c r="AB16" s="28">
        <v>2.7747004933051413E-2</v>
      </c>
      <c r="AC16" s="28">
        <v>0.17199999999999999</v>
      </c>
      <c r="AD16" s="28">
        <v>0</v>
      </c>
      <c r="AE16" s="28">
        <v>1.7401691331923902E-2</v>
      </c>
      <c r="AF16" s="28">
        <v>0.13500000000000001</v>
      </c>
      <c r="AG16" s="28">
        <v>0</v>
      </c>
      <c r="AH16" s="28">
        <v>0.69606765327695586</v>
      </c>
      <c r="AI16" s="28">
        <v>5.4</v>
      </c>
      <c r="AJ16" s="28">
        <v>0</v>
      </c>
      <c r="AK16" s="18">
        <v>13.115010570824527</v>
      </c>
      <c r="AL16" s="18">
        <v>98.3</v>
      </c>
      <c r="AM16" s="18">
        <v>0.3</v>
      </c>
      <c r="AN16" s="18">
        <v>7.7479210711768731</v>
      </c>
      <c r="AO16" s="18">
        <v>33.9</v>
      </c>
      <c r="AP16" s="18">
        <v>0.2</v>
      </c>
      <c r="AQ16" s="18">
        <v>4.4541456380677529</v>
      </c>
      <c r="AR16" s="18">
        <v>89.2</v>
      </c>
      <c r="AS16" s="18">
        <v>0</v>
      </c>
      <c r="AT16" s="18">
        <v>20.314059120403758</v>
      </c>
      <c r="AU16" s="18">
        <v>78.8</v>
      </c>
      <c r="AV16" s="18">
        <v>0</v>
      </c>
      <c r="AW16" s="18">
        <v>54.536978417266234</v>
      </c>
      <c r="AX16" s="18">
        <v>172.6</v>
      </c>
      <c r="AY16" s="18">
        <v>0</v>
      </c>
      <c r="AZ16" s="34">
        <v>13460</v>
      </c>
      <c r="BA16" s="18">
        <v>224.3</v>
      </c>
    </row>
    <row r="17" spans="1:53" s="17" customFormat="1" ht="14.25" x14ac:dyDescent="0.2">
      <c r="A17" s="17" t="s">
        <v>9</v>
      </c>
      <c r="B17" s="18">
        <v>11.799177518848516</v>
      </c>
      <c r="C17" s="18">
        <v>22.8</v>
      </c>
      <c r="D17" s="18">
        <v>3.9</v>
      </c>
      <c r="E17" s="18">
        <v>77.218368745716234</v>
      </c>
      <c r="F17" s="18">
        <v>96.4</v>
      </c>
      <c r="G17" s="18">
        <v>35.6</v>
      </c>
      <c r="H17" s="18">
        <v>9.2370116518163172</v>
      </c>
      <c r="I17" s="18">
        <v>14</v>
      </c>
      <c r="J17" s="18">
        <v>5.4</v>
      </c>
      <c r="K17" s="18">
        <v>7.7055517477724615</v>
      </c>
      <c r="L17" s="18">
        <v>980.62494859492756</v>
      </c>
      <c r="M17" s="18">
        <v>1014.3326250856754</v>
      </c>
      <c r="N17" s="18">
        <v>2.0498286497601081</v>
      </c>
      <c r="O17" s="18">
        <v>13.7</v>
      </c>
      <c r="P17" s="18">
        <v>0</v>
      </c>
      <c r="Q17" s="18">
        <v>195.23269362577116</v>
      </c>
      <c r="R17" s="25">
        <v>35.700000000000003</v>
      </c>
      <c r="S17" s="18">
        <v>65.977518848526373</v>
      </c>
      <c r="T17" s="18">
        <v>884</v>
      </c>
      <c r="U17" s="18">
        <v>0</v>
      </c>
      <c r="V17" s="18">
        <v>11.60884167237835</v>
      </c>
      <c r="W17" s="18">
        <v>662.7</v>
      </c>
      <c r="X17" s="18">
        <v>-296.8</v>
      </c>
      <c r="Y17" s="25">
        <v>4.9015352981494109</v>
      </c>
      <c r="Z17" s="25">
        <v>44.86</v>
      </c>
      <c r="AA17" s="25">
        <v>0</v>
      </c>
      <c r="AB17" s="28">
        <v>1.2305003427004782E-2</v>
      </c>
      <c r="AC17" s="28">
        <v>0.11700000000000001</v>
      </c>
      <c r="AD17" s="28">
        <v>0</v>
      </c>
      <c r="AE17" s="28">
        <v>6.1501028101439165E-3</v>
      </c>
      <c r="AF17" s="28">
        <v>0.08</v>
      </c>
      <c r="AG17" s="28">
        <v>0</v>
      </c>
      <c r="AH17" s="28">
        <v>0.24120967741935492</v>
      </c>
      <c r="AI17" s="28">
        <v>3.2</v>
      </c>
      <c r="AJ17" s="28">
        <v>0</v>
      </c>
      <c r="AK17" s="18">
        <v>8.8331734064427483</v>
      </c>
      <c r="AL17" s="18">
        <v>72.900000000000006</v>
      </c>
      <c r="AM17" s="18">
        <v>0.5</v>
      </c>
      <c r="AN17" s="18">
        <v>5.514119259766967</v>
      </c>
      <c r="AO17" s="18">
        <v>72.900000000000006</v>
      </c>
      <c r="AP17" s="18">
        <v>0.5</v>
      </c>
      <c r="AQ17" s="18">
        <v>5.9491941135248672</v>
      </c>
      <c r="AR17" s="27">
        <v>172.8</v>
      </c>
      <c r="AS17" s="18">
        <v>0</v>
      </c>
      <c r="AT17" s="18">
        <v>19.06713384723194</v>
      </c>
      <c r="AU17" s="18">
        <v>78.599999999999994</v>
      </c>
      <c r="AV17" s="18">
        <v>0</v>
      </c>
      <c r="AW17" s="18">
        <v>29.585972222222249</v>
      </c>
      <c r="AX17" s="18">
        <v>104.4</v>
      </c>
      <c r="AY17" s="18">
        <v>0</v>
      </c>
      <c r="AZ17" s="34">
        <v>5230</v>
      </c>
      <c r="BA17" s="18">
        <v>87.2</v>
      </c>
    </row>
    <row r="18" spans="1:53" s="17" customFormat="1" ht="14.25" x14ac:dyDescent="0.2">
      <c r="A18" s="17" t="s">
        <v>10</v>
      </c>
      <c r="B18" s="18">
        <v>7.9317538896746793</v>
      </c>
      <c r="C18" s="18">
        <v>22.3</v>
      </c>
      <c r="D18" s="18">
        <v>-2.2000000000000002</v>
      </c>
      <c r="E18" s="18">
        <v>78.827864214993042</v>
      </c>
      <c r="F18" s="18">
        <v>100</v>
      </c>
      <c r="G18" s="18">
        <v>45.8</v>
      </c>
      <c r="H18" s="18">
        <v>7.5696605374823003</v>
      </c>
      <c r="I18" s="18">
        <v>14</v>
      </c>
      <c r="J18" s="18">
        <v>4.0999999999999996</v>
      </c>
      <c r="K18" s="18">
        <v>4.2900282885431471</v>
      </c>
      <c r="L18" s="18">
        <v>991.13437057991632</v>
      </c>
      <c r="M18" s="18">
        <v>1025.7125176803397</v>
      </c>
      <c r="N18" s="18">
        <v>1.4939886845827446</v>
      </c>
      <c r="O18" s="18">
        <v>7.7</v>
      </c>
      <c r="P18" s="18">
        <v>0</v>
      </c>
      <c r="Q18" s="18">
        <v>171.75502121640727</v>
      </c>
      <c r="R18" s="25">
        <v>4.2</v>
      </c>
      <c r="S18" s="18">
        <v>52.209971711456859</v>
      </c>
      <c r="T18" s="18">
        <v>569</v>
      </c>
      <c r="U18" s="18">
        <v>0</v>
      </c>
      <c r="V18" s="18">
        <v>-3.0943422913719933</v>
      </c>
      <c r="W18" s="18">
        <v>416.5</v>
      </c>
      <c r="X18" s="18">
        <v>-216.5</v>
      </c>
      <c r="Y18" s="25">
        <v>3.5331895332390468</v>
      </c>
      <c r="Z18" s="25">
        <v>24.15</v>
      </c>
      <c r="AA18" s="25">
        <v>0</v>
      </c>
      <c r="AB18" s="28">
        <v>8.0367751060820732E-3</v>
      </c>
      <c r="AC18" s="28">
        <v>6.0999999999999999E-2</v>
      </c>
      <c r="AD18" s="28">
        <v>0</v>
      </c>
      <c r="AE18" s="28">
        <v>3.2397454031117281E-3</v>
      </c>
      <c r="AF18" s="28">
        <v>3.1E-2</v>
      </c>
      <c r="AG18" s="28">
        <v>0</v>
      </c>
      <c r="AH18" s="28">
        <v>0.12725</v>
      </c>
      <c r="AI18" s="28">
        <v>1.24</v>
      </c>
      <c r="AJ18" s="28">
        <v>0</v>
      </c>
      <c r="AK18" s="18">
        <v>15.92390381895332</v>
      </c>
      <c r="AL18" s="18">
        <v>63.8</v>
      </c>
      <c r="AM18" s="18">
        <v>1.3</v>
      </c>
      <c r="AN18" s="18">
        <v>11.443422913719942</v>
      </c>
      <c r="AO18" s="18">
        <v>32</v>
      </c>
      <c r="AP18" s="18">
        <v>0.8</v>
      </c>
      <c r="AQ18" s="18">
        <v>19.13179190751449</v>
      </c>
      <c r="AR18" s="18">
        <v>180.1</v>
      </c>
      <c r="AS18" s="18">
        <v>0</v>
      </c>
      <c r="AT18" s="18">
        <v>27.088439306358378</v>
      </c>
      <c r="AU18" s="18">
        <v>65.099999999999994</v>
      </c>
      <c r="AV18" s="18">
        <v>0</v>
      </c>
      <c r="AW18" s="18">
        <v>17.256317689530725</v>
      </c>
      <c r="AX18" s="18">
        <v>129</v>
      </c>
      <c r="AY18" s="18">
        <v>0</v>
      </c>
      <c r="AZ18" s="27">
        <v>7850</v>
      </c>
      <c r="BA18" s="18">
        <v>130.80000000000001</v>
      </c>
    </row>
    <row r="19" spans="1:53" s="17" customFormat="1" ht="14.25" x14ac:dyDescent="0.2">
      <c r="A19" s="17" t="s">
        <v>11</v>
      </c>
      <c r="B19" s="18">
        <v>5.0140518417462463</v>
      </c>
      <c r="C19" s="18">
        <v>15.7</v>
      </c>
      <c r="D19" s="18">
        <v>-1.8</v>
      </c>
      <c r="E19" s="18">
        <v>83.13383356070949</v>
      </c>
      <c r="F19" s="18">
        <v>98.3</v>
      </c>
      <c r="G19" s="18">
        <v>50.1</v>
      </c>
      <c r="H19" s="18">
        <v>6.6006139154161021</v>
      </c>
      <c r="I19" s="18">
        <v>11.8</v>
      </c>
      <c r="J19" s="18">
        <v>3.6</v>
      </c>
      <c r="K19" s="18">
        <v>2.3045702592087283</v>
      </c>
      <c r="L19" s="18">
        <v>975.6512278308328</v>
      </c>
      <c r="M19" s="18">
        <v>1010.0591405184172</v>
      </c>
      <c r="N19" s="18">
        <v>1.6616643929058672</v>
      </c>
      <c r="O19" s="18">
        <v>9.8000000000000007</v>
      </c>
      <c r="P19" s="18">
        <v>0</v>
      </c>
      <c r="Q19" s="18">
        <v>181.54242837653507</v>
      </c>
      <c r="R19" s="25">
        <v>33.800000000000026</v>
      </c>
      <c r="S19" s="18">
        <v>21.572851296043645</v>
      </c>
      <c r="T19" s="18">
        <v>418</v>
      </c>
      <c r="U19" s="18">
        <v>0</v>
      </c>
      <c r="V19" s="18">
        <v>-17.595702592087306</v>
      </c>
      <c r="W19" s="27">
        <v>283.8</v>
      </c>
      <c r="X19" s="18">
        <v>-208</v>
      </c>
      <c r="Y19" s="25">
        <v>1.7681787175989252</v>
      </c>
      <c r="Z19" s="25">
        <v>18.04</v>
      </c>
      <c r="AA19" s="25">
        <v>0</v>
      </c>
      <c r="AB19" s="28">
        <v>3.5832196452933005E-3</v>
      </c>
      <c r="AC19" s="28">
        <v>4.2000000000000003E-2</v>
      </c>
      <c r="AD19" s="28">
        <v>0</v>
      </c>
      <c r="AE19" s="28">
        <v>1.3096862210095414E-3</v>
      </c>
      <c r="AF19" s="28">
        <v>1.4999999999999999E-2</v>
      </c>
      <c r="AG19" s="28">
        <v>0</v>
      </c>
      <c r="AH19" s="28">
        <v>5.1612903225806389E-2</v>
      </c>
      <c r="AI19" s="28">
        <v>0.6</v>
      </c>
      <c r="AJ19" s="28">
        <v>0</v>
      </c>
      <c r="AK19" s="18">
        <v>11.67046384720328</v>
      </c>
      <c r="AL19" s="18">
        <v>60</v>
      </c>
      <c r="AM19" s="18">
        <v>0.3</v>
      </c>
      <c r="AN19" s="18">
        <v>9.1284447476125372</v>
      </c>
      <c r="AO19" s="18">
        <v>30.6</v>
      </c>
      <c r="AP19" s="18">
        <v>0.3</v>
      </c>
      <c r="AQ19" s="18">
        <v>11.866894197952268</v>
      </c>
      <c r="AR19" s="18">
        <v>196.8</v>
      </c>
      <c r="AS19" s="18">
        <v>0</v>
      </c>
      <c r="AT19" s="18">
        <v>23.631331058020479</v>
      </c>
      <c r="AU19" s="18">
        <v>68.8</v>
      </c>
      <c r="AV19" s="18">
        <v>0</v>
      </c>
      <c r="AW19" s="18">
        <v>19.396996587030717</v>
      </c>
      <c r="AX19" s="18">
        <v>421.4</v>
      </c>
      <c r="AY19" s="18">
        <v>0</v>
      </c>
      <c r="AZ19" s="34">
        <v>2390</v>
      </c>
      <c r="BA19" s="18">
        <v>39.799999999999997</v>
      </c>
    </row>
    <row r="20" spans="1:53" ht="14.25" x14ac:dyDescent="0.2">
      <c r="A20" s="1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41"/>
      <c r="BA20" s="17"/>
    </row>
    <row r="21" spans="1:53" ht="15" x14ac:dyDescent="0.25">
      <c r="A21" s="22" t="s">
        <v>35</v>
      </c>
      <c r="B21" s="30">
        <f>AVERAGE(B8:B19)</f>
        <v>12.694491021618276</v>
      </c>
      <c r="C21" s="23">
        <f>MAX(C8:C19)</f>
        <v>35.4</v>
      </c>
      <c r="D21" s="24">
        <f>MIN(D8:D19)</f>
        <v>-3.8</v>
      </c>
      <c r="E21" s="30">
        <f>AVERAGE(E8:E19)</f>
        <v>67.073768515402406</v>
      </c>
      <c r="F21" s="23">
        <f>MAX(F8:F19)</f>
        <v>100</v>
      </c>
      <c r="G21" s="24">
        <f>MIN(G8:G19)</f>
        <v>14.9</v>
      </c>
      <c r="H21" s="30">
        <f>AVERAGE(H8:H19)</f>
        <v>8.6031259341205164</v>
      </c>
      <c r="I21" s="23">
        <f>MAX(I8:I19)</f>
        <v>19.600000000000001</v>
      </c>
      <c r="J21" s="24">
        <f>MIN(J8:J19)</f>
        <v>1.9</v>
      </c>
      <c r="K21" s="30">
        <f t="shared" ref="K21:M21" si="0">AVERAGE(K8:K19)</f>
        <v>6.0268920833964117</v>
      </c>
      <c r="L21" s="30">
        <f t="shared" si="0"/>
        <v>983.60709623930723</v>
      </c>
      <c r="M21" s="30">
        <f t="shared" si="0"/>
        <v>1017.4278720043908</v>
      </c>
      <c r="N21" s="30">
        <f>AVERAGE(N8:N19)</f>
        <v>1.9287185212192763</v>
      </c>
      <c r="O21" s="23">
        <f>MAX(O8:O19)</f>
        <v>14.7</v>
      </c>
      <c r="P21" s="24">
        <f>MIN(P8:P19)</f>
        <v>0</v>
      </c>
      <c r="Q21" s="30">
        <f t="shared" ref="Q21" si="1">AVERAGE(Q8:Q19)</f>
        <v>184.69601949779153</v>
      </c>
      <c r="R21" s="30">
        <f>SUM(R8:R19)</f>
        <v>399.90000000000015</v>
      </c>
      <c r="S21" s="30">
        <f t="shared" ref="S21" si="2">AVERAGE(S8:S19)</f>
        <v>134.11483769155203</v>
      </c>
      <c r="T21" s="23">
        <f>MAX(T8:T19)</f>
        <v>1440</v>
      </c>
      <c r="U21" s="24">
        <f>MIN(U8:U19)</f>
        <v>0</v>
      </c>
      <c r="V21" s="30">
        <f t="shared" ref="V21" si="3">AVERAGE(V8:V19)</f>
        <v>48.822453529979327</v>
      </c>
      <c r="W21" s="23">
        <f>MAX(W8:W19)</f>
        <v>1139.8</v>
      </c>
      <c r="X21" s="24">
        <f>MIN(X8:X19)</f>
        <v>-298.39999999999998</v>
      </c>
      <c r="Y21" s="35">
        <f t="shared" ref="Y21" si="4">AVERAGE(Y8:Y19)</f>
        <v>9.2303879768943968</v>
      </c>
      <c r="Z21" s="36">
        <f>MAX(Z8:Z19)</f>
        <v>84.38</v>
      </c>
      <c r="AA21" s="37">
        <f>MIN(AA8:AA19)</f>
        <v>0</v>
      </c>
      <c r="AB21" s="38">
        <f t="shared" ref="AB21" si="5">AVERAGE(AB8:AB19)</f>
        <v>2.4347924650254812E-2</v>
      </c>
      <c r="AC21" s="39">
        <f>MAX(AC8:AC19)</f>
        <v>0.24399999999999999</v>
      </c>
      <c r="AD21" s="40">
        <f>MIN(AD8:AD19)</f>
        <v>0</v>
      </c>
      <c r="AE21" s="38">
        <f t="shared" ref="AE21" si="6">AVERAGE(AE8:AE19)</f>
        <v>1.5052872023825844E-2</v>
      </c>
      <c r="AF21" s="39">
        <f>MAX(AF8:AF19)</f>
        <v>0.23300000000000001</v>
      </c>
      <c r="AG21" s="40">
        <f>MIN(AG8:AG19)</f>
        <v>0</v>
      </c>
      <c r="AH21" s="38">
        <f t="shared" ref="AH21" si="7">AVERAGE(AH8:AH19)</f>
        <v>0.59562831553635298</v>
      </c>
      <c r="AI21" s="39">
        <f>MAX(AI8:AI19)</f>
        <v>9.32</v>
      </c>
      <c r="AJ21" s="40">
        <f>MIN(AJ8:AJ19)</f>
        <v>0</v>
      </c>
      <c r="AK21" s="30">
        <f t="shared" ref="AK21" si="8">AVERAGE(AK8:AK19)</f>
        <v>12.500636570886236</v>
      </c>
      <c r="AL21" s="23">
        <f>MAX(AL8:AL19)</f>
        <v>639.1</v>
      </c>
      <c r="AM21" s="24">
        <f>MIN(AM8:AM19)</f>
        <v>0.1</v>
      </c>
      <c r="AN21" s="30">
        <f t="shared" ref="AN21" si="9">AVERAGE(AN8:AN19)</f>
        <v>8.0760180601879981</v>
      </c>
      <c r="AO21" s="23">
        <f>MAX(AO8:AO19)</f>
        <v>586.9</v>
      </c>
      <c r="AP21" s="24">
        <f>MIN(AP8:AP19)</f>
        <v>0.1</v>
      </c>
      <c r="AQ21" s="30">
        <f t="shared" ref="AQ21" si="10">AVERAGE(AQ8:AQ19)</f>
        <v>7.3983649872680148</v>
      </c>
      <c r="AR21" s="23">
        <f>MAX(AR8:AR19)</f>
        <v>196.9</v>
      </c>
      <c r="AS21" s="24">
        <f>MIN(AS8:AS19)</f>
        <v>0</v>
      </c>
      <c r="AT21" s="30">
        <f t="shared" ref="AT21" si="11">AVERAGE(AT8:AT19)</f>
        <v>19.252003369595531</v>
      </c>
      <c r="AU21" s="23">
        <f>MAX(AU8:AU19)</f>
        <v>143.9</v>
      </c>
      <c r="AV21" s="24">
        <f>MIN(AV8:AV19)</f>
        <v>0</v>
      </c>
      <c r="AW21" s="30">
        <f t="shared" ref="AW21" si="12">AVERAGE(AW8:AW19)</f>
        <v>51.953927628617997</v>
      </c>
      <c r="AX21" s="23">
        <f>MAX(AX8:AX19)</f>
        <v>421.4</v>
      </c>
      <c r="AY21" s="24">
        <f>MIN(AY8:AY19)</f>
        <v>0</v>
      </c>
      <c r="AZ21" s="33">
        <f>SUM(AZ8:AZ19)</f>
        <v>131460</v>
      </c>
      <c r="BA21" s="29">
        <v>2191</v>
      </c>
    </row>
    <row r="22" spans="1:53" s="5" customFormat="1" x14ac:dyDescent="0.2">
      <c r="A22" s="14"/>
      <c r="B22" s="1"/>
      <c r="C22" s="1"/>
      <c r="D22" s="1"/>
      <c r="E22" s="1"/>
      <c r="F22" s="1"/>
      <c r="G22" s="1"/>
      <c r="H22" s="2"/>
      <c r="I22" s="1"/>
      <c r="J22" s="4"/>
      <c r="K22" s="4"/>
      <c r="L22" s="3"/>
      <c r="M22" s="3"/>
      <c r="N22" s="2"/>
      <c r="O22" s="2"/>
      <c r="P22" s="2"/>
      <c r="X22" s="4"/>
      <c r="Y22" s="4"/>
      <c r="AD22" s="1"/>
    </row>
    <row r="23" spans="1:53" x14ac:dyDescent="0.2">
      <c r="AD23" s="32"/>
    </row>
    <row r="24" spans="1:53" x14ac:dyDescent="0.2">
      <c r="J24" s="15"/>
      <c r="N24" s="15"/>
      <c r="AD24" s="32"/>
    </row>
    <row r="25" spans="1:53" x14ac:dyDescent="0.2">
      <c r="AD25" s="32"/>
    </row>
    <row r="26" spans="1:53" x14ac:dyDescent="0.2">
      <c r="AD26" s="32"/>
    </row>
    <row r="27" spans="1:53" x14ac:dyDescent="0.2">
      <c r="AD27" s="32"/>
    </row>
    <row r="28" spans="1:53" x14ac:dyDescent="0.2">
      <c r="AD28" s="32"/>
    </row>
    <row r="29" spans="1:53" x14ac:dyDescent="0.2">
      <c r="AD29" s="32"/>
    </row>
    <row r="30" spans="1:53" x14ac:dyDescent="0.2">
      <c r="AD30" s="32"/>
    </row>
    <row r="31" spans="1:53" x14ac:dyDescent="0.2">
      <c r="AD31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2020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Kohfink, Erich</cp:lastModifiedBy>
  <cp:lastPrinted>2012-08-07T05:22:35Z</cp:lastPrinted>
  <dcterms:created xsi:type="dcterms:W3CDTF">2000-02-21T12:34:05Z</dcterms:created>
  <dcterms:modified xsi:type="dcterms:W3CDTF">2021-01-04T13:00:29Z</dcterms:modified>
</cp:coreProperties>
</file>